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cer\Desktop\โบ๊ท\งานคณะสังคม\งานประกันคุณภาพการศึกษา\"/>
    </mc:Choice>
  </mc:AlternateContent>
  <xr:revisionPtr revIDLastSave="0" documentId="8_{BD2B1052-553A-47B4-8F47-C106E7CDD2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struction" sheetId="1" r:id="rId1"/>
    <sheet name="Cat1" sheetId="2" r:id="rId2"/>
    <sheet name="Cat2" sheetId="3" r:id="rId3"/>
    <sheet name="Cat3" sheetId="4" r:id="rId4"/>
    <sheet name="Cat4" sheetId="5" r:id="rId5"/>
    <sheet name="Cat5" sheetId="6" r:id="rId6"/>
    <sheet name="Cat6" sheetId="7" r:id="rId7"/>
    <sheet name="Cat7-Result" sheetId="8" r:id="rId8"/>
    <sheet name="ItemSummary" sheetId="9" r:id="rId9"/>
    <sheet name="ScoringSummary" sheetId="10" r:id="rId10"/>
    <sheet name="data" sheetId="11" state="hidden" r:id="rId11"/>
  </sheets>
  <definedNames>
    <definedName name="Statement_Date" localSheetId="2">#REF!</definedName>
    <definedName name="Statement_Date" localSheetId="3">#REF!</definedName>
    <definedName name="Statement_Date" localSheetId="4">#REF!</definedName>
    <definedName name="Statement_Date" localSheetId="5">#REF!</definedName>
    <definedName name="Statement_Date" localSheetId="6">#REF!</definedName>
    <definedName name="Statement_Date" localSheetId="7">#REF!</definedName>
    <definedName name="Statement_Date" localSheetId="10">#REF!</definedName>
    <definedName name="Statement_Date" localSheetId="0">#REF!</definedName>
    <definedName name="Statement_Date" localSheetId="8">#REF!</definedName>
    <definedName name="Statement_Date" localSheetId="9">#REF!</definedName>
    <definedName name="Statement_Date">#REF!</definedName>
    <definedName name="กกก" localSheetId="3">#REF!</definedName>
    <definedName name="กกก" localSheetId="4">#REF!</definedName>
    <definedName name="กกก" localSheetId="5">#REF!</definedName>
    <definedName name="กกก" localSheetId="6">#REF!</definedName>
    <definedName name="กกก" localSheetId="7">#REF!</definedName>
    <definedName name="กกก" localSheetId="10">#REF!</definedName>
    <definedName name="กกก" localSheetId="8">#REF!</definedName>
    <definedName name="กกก" localSheetId="9">#REF!</definedName>
    <definedName name="กกก">#REF!</definedName>
  </definedNames>
  <calcPr calcId="181029"/>
</workbook>
</file>

<file path=xl/calcChain.xml><?xml version="1.0" encoding="utf-8"?>
<calcChain xmlns="http://schemas.openxmlformats.org/spreadsheetml/2006/main">
  <c r="I21" i="11" l="1"/>
  <c r="I16" i="10"/>
  <c r="N44" i="8"/>
  <c r="M43" i="8"/>
  <c r="O43" i="8" s="1"/>
  <c r="M37" i="8"/>
  <c r="O37" i="8" s="1"/>
  <c r="M29" i="8"/>
  <c r="O29" i="8" s="1"/>
  <c r="M23" i="8"/>
  <c r="O23" i="8" s="1"/>
  <c r="M19" i="8"/>
  <c r="O19" i="8" s="1"/>
  <c r="N26" i="7"/>
  <c r="M25" i="7"/>
  <c r="O25" i="7" s="1"/>
  <c r="K21" i="9" s="1"/>
  <c r="M19" i="7"/>
  <c r="O19" i="7" s="1"/>
  <c r="N28" i="6"/>
  <c r="M27" i="6"/>
  <c r="O27" i="6" s="1"/>
  <c r="K19" i="9" s="1"/>
  <c r="M18" i="6"/>
  <c r="O18" i="6" s="1"/>
  <c r="N26" i="5"/>
  <c r="M25" i="5"/>
  <c r="O25" i="5" s="1"/>
  <c r="K17" i="9" s="1"/>
  <c r="M18" i="5"/>
  <c r="O18" i="5" s="1"/>
  <c r="N25" i="4"/>
  <c r="M24" i="4"/>
  <c r="O24" i="4" s="1"/>
  <c r="K15" i="9" s="1"/>
  <c r="M16" i="4"/>
  <c r="O16" i="4" s="1"/>
  <c r="N28" i="3"/>
  <c r="M27" i="3"/>
  <c r="O27" i="3" s="1"/>
  <c r="K13" i="9" s="1"/>
  <c r="M18" i="3"/>
  <c r="O18" i="3" s="1"/>
  <c r="N26" i="2"/>
  <c r="M25" i="2"/>
  <c r="O25" i="2" s="1"/>
  <c r="K11" i="9" s="1"/>
  <c r="M17" i="2"/>
  <c r="O17" i="2" s="1"/>
  <c r="O26" i="5" l="1"/>
  <c r="K16" i="9"/>
  <c r="O25" i="4"/>
  <c r="K14" i="9"/>
  <c r="O44" i="8"/>
  <c r="J16" i="11"/>
  <c r="K23" i="9"/>
  <c r="J20" i="11"/>
  <c r="K27" i="9"/>
  <c r="O28" i="3"/>
  <c r="K12" i="9"/>
  <c r="O26" i="7"/>
  <c r="K20" i="9"/>
  <c r="J17" i="11"/>
  <c r="K24" i="9"/>
  <c r="O26" i="2"/>
  <c r="K10" i="9"/>
  <c r="O28" i="6"/>
  <c r="K18" i="9"/>
  <c r="J18" i="11"/>
  <c r="K25" i="9"/>
  <c r="K26" i="9"/>
  <c r="J19" i="11"/>
  <c r="J9" i="11" l="1"/>
  <c r="J21" i="11" s="1"/>
  <c r="J9" i="10"/>
  <c r="J16" i="10" s="1"/>
  <c r="J13" i="11"/>
  <c r="J13" i="10"/>
  <c r="J10" i="11"/>
  <c r="J10" i="10"/>
  <c r="J14" i="11"/>
  <c r="J14" i="10"/>
  <c r="J11" i="10"/>
  <c r="J11" i="11"/>
  <c r="J15" i="10"/>
  <c r="J15" i="11"/>
  <c r="J12" i="11"/>
  <c r="J12" i="10"/>
</calcChain>
</file>

<file path=xl/sharedStrings.xml><?xml version="1.0" encoding="utf-8"?>
<sst xmlns="http://schemas.openxmlformats.org/spreadsheetml/2006/main" count="431" uniqueCount="248">
  <si>
    <t>V5</t>
  </si>
  <si>
    <t>Self-Assessment Using EdPEx Requirements</t>
  </si>
  <si>
    <t>To be used by participating university in GROW project</t>
  </si>
  <si>
    <t>หมวด 1 การนำองค์กร (120 คะแนน)</t>
  </si>
  <si>
    <t>หมวด 2 กลยุทธ์ (85 คะแนน)</t>
  </si>
  <si>
    <t>ในหมวด การนำองค์กร เป็นการประเมินองค์กรในระบบการนำองค์กรว่าการปฏิบัติตนของผู้นำระดับสูง ชี้นำ และทำให้องค์กรมีความยั่งยืน ระบบการกำกับดูแลองค์กร วิธีการที่องค์กรใช้เพื่อบรรลุผลด้านกฎหมาย ความรับผิดชอบด้านจริยธรรม และการช่วยเหลือสังคม</t>
  </si>
  <si>
    <t>ในหมวด กลยุทธ์ เป็นการประเมินองค์กรในระบบการวางแผนกลยุทธ์ การจัดทำวัตถุประสงค์เชิงกลยุทธ์และแผนปฏิบัติการขององค์กร การนำไปปฏิบัติ การปรับเปลี่ยนเมื่อสถานการณ์เปลี่ยนไป ตลอดจนวิธีการวัดผลความก้าวหน้า</t>
  </si>
  <si>
    <t>วัตถุประสงค์ของแบบประเมิน</t>
  </si>
  <si>
    <t>Avg %</t>
  </si>
  <si>
    <t>Total</t>
  </si>
  <si>
    <t>แบบประเมินนี้ถูกออกแบบมาเพื่อใช้ในการประเมินตนเองของคณะวิชา/สถาบัน ที่เข้าร่วมในโครงการ GROW  ของกระทรวงการอุดมศึกษา วิทยาศาสตร์ วิจัย และนวัตกรรม (อว) ประกอบด้วยข้อกำหนดในทั้ง 7 หมวดตามแนวทาง EdPEx โดยออกแบบมาให้อ่านง่าย ๆ เพื่อให้สถาบันการศึกษาสามารถประเมินตนเองและนำไปใช้ในการวางแผนการปรับปรุงต่อไป 
คณะที่ต้องการประเมินตนเองควรอ่านข้อกำหนดในแต่ละหัวข้อด้วยความเข้าใจ และประเมินตนเองอย่างตรงไปตรงมา ให้ครบทุกข้อ</t>
  </si>
  <si>
    <t>โปรดประเมิน Band และ Score ของแต่ละหัวข้อลงในช่องสีเทา</t>
  </si>
  <si>
    <t>Band</t>
  </si>
  <si>
    <t>% score</t>
  </si>
  <si>
    <t>by Sub</t>
  </si>
  <si>
    <t>Points by</t>
  </si>
  <si>
    <t>Points</t>
  </si>
  <si>
    <t xml:space="preserve"> </t>
  </si>
  <si>
    <t>ขั้นตอนการประเมิน</t>
  </si>
  <si>
    <r>
      <rPr>
        <b/>
        <sz val="10"/>
        <color rgb="FF0070C0"/>
        <rFont val="Arial"/>
      </rPr>
      <t xml:space="preserve">1.1 การนำองค์กรโดยผู้นำระดับสูง: </t>
    </r>
    <r>
      <rPr>
        <b/>
        <i/>
        <sz val="10"/>
        <color rgb="FF0070C0"/>
        <rFont val="Arial"/>
      </rPr>
      <t>ผู้นำระดับสูงนำองค์กรอย่างเป็นระบบในเรื่องต่อไปนี้  (70 คะแนน)</t>
    </r>
  </si>
  <si>
    <r>
      <rPr>
        <b/>
        <sz val="10"/>
        <color rgb="FF0070C0"/>
        <rFont val="Arial"/>
      </rPr>
      <t xml:space="preserve">2.1 การจัดทำกลยุทธ์: </t>
    </r>
    <r>
      <rPr>
        <b/>
        <i/>
        <sz val="10"/>
        <color rgb="FF0070C0"/>
        <rFont val="Arial"/>
      </rPr>
      <t>การวิเคราะห์และได้มาของกลยุทธ์ขององค์กร (45 คะแนน)</t>
    </r>
  </si>
  <si>
    <t>1. ประเมินหมวดกระบวนการ (หมวด 1 - 6) เป็นการประเมินว่าคณะวิชามีการดำเนินการในเรื่องนั้น ๆ อย่างเป็นระบบ และมีประสิทธิผล ตอบสนองความต้องการของคณะฯ</t>
  </si>
  <si>
    <t>Category</t>
  </si>
  <si>
    <t>Sub Catg</t>
  </si>
  <si>
    <t>Scored</t>
  </si>
  <si>
    <t>2. ประเมินระดับพัฒนาการว่าอยู่ในระดับband ใด (ดูตารางแนวทางการประเมินA) จากนั้นให้ใส่ค่าคะแนนเป็น % ลงในช่องที่ 2</t>
  </si>
  <si>
    <t>กระบวนการการวางแผนเชิงกลยุทธ์ที่เป็นระบบครอบคลุมขั้นตอนที่สำคัญ และกรอบเวลาทั้งระยะสั้น และระยะยาว และการรับมือกับการเปลี่ยนแปลง</t>
  </si>
  <si>
    <t>การกำหนดวิสัยทัศน์และค่านิยมและนำสู่การปฏิบัติ</t>
  </si>
  <si>
    <t>3. ประเมินกระบวนการที่ดำเนินการเป็นระบบ/ที่ทำได้ดี กระบวนการที่ต้องการปรับปรุง/ปัญหาในหมวดนี้</t>
  </si>
  <si>
    <t xml:space="preserve">4. เมื่อประเมินครบทุกข้อ โปรแกรมจะทำการคำนวณค่าคะแนนของหัวข้อนั้น </t>
  </si>
  <si>
    <t>การจัดทำกลยุทธ์ขององค์กรกระตุ้นและพิจารณาโอกาสในการสร้างนวัตกรรม</t>
  </si>
  <si>
    <t xml:space="preserve">สร้างสภาพแวดล้อมในองค์กรเพื่อการส่งเสริมการประพฤติปฏิบัติตามกฎหมายและการประพฤติปฏิบัติอย่างมีจริยธรรม </t>
  </si>
  <si>
    <t xml:space="preserve">5. ประเมินหมวดผลลัพธ์ (หมวด 7) ให้กรอกข้อมูลตัววัดให้ได้มากที่สุด การประเมินเป็นการดูจากตัววัดทั้งหมดในแต่ละกลุ่ม </t>
  </si>
  <si>
    <t xml:space="preserve">การรวบรวมและวิเคราะห์ข้อมูล ตลอดจนความเสี่ยงที่ความสำคัญ และพัฒนาเป็นสารสนเทศ เพื่อใช้ประโยชน์ในการวางแผนกลยุทธ์ </t>
  </si>
  <si>
    <t>3</t>
  </si>
  <si>
    <t xml:space="preserve">สื่อสารและสร้างความผูกพันกับบุคลากร ทั่วทั้งองค์กร ตลอดจนพันธมิตร และลูกค้าที่สำคัญ </t>
  </si>
  <si>
    <t>6. ประเมินระดับพัฒนาการว่าอยู่ในระดับband ใด (ดูตารางแนวทางการประเมินB) จากนั้นให้ใส่ค่าคะแนนเป็น % ลงในช่องที่ 2</t>
  </si>
  <si>
    <t>4</t>
  </si>
  <si>
    <t>สร้างสภาพแวดล้อมเพื่อทำให้องค์กรประสบความสำเร็จทั้งในปัจจุบันและอนาคต</t>
  </si>
  <si>
    <t xml:space="preserve">การพิจารณาถึงความจำเป็นของการปรับเปลี่ยนระบบงานและสมรรถนะหลักขององค์กร </t>
  </si>
  <si>
    <t xml:space="preserve">เป้าประสงค์ วัตถุประสงค์เชิงกลยุทธ์ และตัวชี้วัดที่สำคัญ รวมทั้งตารางเวลาที่จะบรรลุวัตถุประสงค์เหล่านั้น </t>
  </si>
  <si>
    <t xml:space="preserve">7. เมื่อประเมินครบทุกข้อในหมวด 7 โปรแกรมจะทำการคำนวณค่าคะแนนของหัวข้อนั้น </t>
  </si>
  <si>
    <t>ดำเนินการอย่างจริงจังในการมุ่งเน้นให้องค์กรบรรลุพันธกิจและปรับปรุงผลการดำเนินการขององค์กร</t>
  </si>
  <si>
    <t>8. ข้อใดที่ไม่ได้มีการดำเนินการให้ใส่คะแนนขั้นตำไว้ ไม่ควรปล่อยให้ว่างไป คะแนนคำถามทั้งหมดจะถูกคำนวณเพื่อไปปรากฏในตารางสรุปผล</t>
  </si>
  <si>
    <t xml:space="preserve">วัตถุประสงค์เชิงกลยุทธ์ขององค์กร สามารถสร้างสมดุลที่เหมาะสม ระหว่างความต้องการที่หลากหลายและการบรรลุเป้าหมายหลักขององค์กร </t>
  </si>
  <si>
    <t>รวม 1.1</t>
  </si>
  <si>
    <t>รวม 2.1</t>
  </si>
  <si>
    <t>ตารางแนวทางการประเมิน A (สำหรับหมวด 1 - 6)</t>
  </si>
  <si>
    <r>
      <rPr>
        <b/>
        <sz val="10"/>
        <color rgb="FF0070C0"/>
        <rFont val="Arial"/>
      </rPr>
      <t>2.2 การนำกลยุทธ์ไปปฏิบัติ:</t>
    </r>
    <r>
      <rPr>
        <b/>
        <i/>
        <sz val="10"/>
        <color rgb="FF0070C0"/>
        <rFont val="Arial"/>
      </rPr>
      <t xml:space="preserve"> องค์กรมีกระบวนการในการนำกลยุทธ์ไปสู่การปฏิบัติจนเกิดผล (40 คะแนน)</t>
    </r>
  </si>
  <si>
    <r>
      <rPr>
        <b/>
        <sz val="10"/>
        <color rgb="FF0070C0"/>
        <rFont val="Arial"/>
      </rPr>
      <t xml:space="preserve">1.2 การกำกับดูแลองค์กรและการช่วยเหลือสังคม: </t>
    </r>
    <r>
      <rPr>
        <b/>
        <i/>
        <sz val="10"/>
        <color rgb="FF0070C0"/>
        <rFont val="Arial"/>
      </rPr>
      <t>การดำเนินการขององค์กรในการกำกับดูแลองค์กร และทำให้บรรลุผลด้านการช่วยเหลือสังคม  (50 คะแนน)</t>
    </r>
  </si>
  <si>
    <t xml:space="preserve">ระบบการกำกับดูแลที่มีความรับผิดชอบและมีประสิทธิผลในเรื่องสำคัญ ๆ </t>
  </si>
  <si>
    <t xml:space="preserve">การจัดทำแผนปฏิบัติการที่สำคัญทั้งระยะสั้นและระยะยาวโดยสัมพันธ์กับวัตถุประสงค์เชิงกลยุทธ์ขององค์กร </t>
  </si>
  <si>
    <t xml:space="preserve">การถ่ายทอดแผนปฏิบัติการสู่การปฏิบัติ ไปยังบุคลากร ผู้ส่งมอบ พันธมิตร และผู้ให้ความร่วมมือที่สำคัญอย่างมีประสิทธิผล เพื่อการบรรลุวัตถุประสงค์เชิงกลยุทธ์ที่สำคัญ </t>
  </si>
  <si>
    <t>Banding</t>
  </si>
  <si>
    <t>การประเมินผลการดำเนินการของผู้นำระดับสูง และคณะกรรมการกำกับดูแลองค์กร</t>
  </si>
  <si>
    <t>Scoring</t>
  </si>
  <si>
    <t>Process</t>
  </si>
  <si>
    <t xml:space="preserve">การติดตามให้มีการปฏิบัติตามกฎหมาย กฎระเบียบข้อบังคับที่เกี่ยวข้องกับการปฏิบัติการขององค์กร และ การดำเนินการเรื่องความเสี่ยงที่เกี่ยวข้องกับผลิตภัณฑ์และการปฏิบัติการขององค์กร </t>
  </si>
  <si>
    <t>การพิจารณาจัดสรรทรัพยากรทั้งด้านการเงินและด้านอื่นๆ เพื่อพร้อมใช้ในการสนับสนุนแผนปฏิบัติการจนประสบความสำเร็จ</t>
  </si>
  <si>
    <t xml:space="preserve">การส่งเสริมและสร้างความมั่นใจว่าปฏิสัมพันธ์ทุกด้านขององค์กรเป็นไปอย่างมีจริยธรรม </t>
  </si>
  <si>
    <t>Brief Description</t>
  </si>
  <si>
    <t>ความหมาย</t>
  </si>
  <si>
    <t xml:space="preserve">การพิจารณาและจัดทำแผนด้านบุคลากรที่สำคัญที่สนับสนุนวัตถุประสงค์เชิงกลยุทธ์และแผนปฏิบัติการระยะสั้นและระยะยาว </t>
  </si>
  <si>
    <t xml:space="preserve">การคำนึงถึงความผาสุกและประโยชน์สุขของสังคมในการวางแผนกลยุทธ์และในระบบการปฏิบัติการประจำวัน </t>
  </si>
  <si>
    <t>0% หรือ 5%</t>
  </si>
  <si>
    <t xml:space="preserve">Activity based/no clear process
</t>
  </si>
  <si>
    <t xml:space="preserve">ไม่มีการดำเนินการ หรือ มีกิจกรรมในลักษณะที่ทำครั้งคราว
</t>
  </si>
  <si>
    <t>ระบุตัววัดหรือตัวชี้วัดผลการดำเนินการที่สำคัญ ที่ใช้ติดตามความสำเร็จและประสิทธิผลของแผนปฏิบัติการ</t>
  </si>
  <si>
    <t>การสนับสนุนและสร้างความเข้มแข็งให้แก่ชุมชนที่สำคัญ</t>
  </si>
  <si>
    <t>มีการคาดการณ์ผลการดำเนินการตามกรอบเวลาของการวางแผนทั้งระยะสั้นและระยะยาวขององค์กรตามตัววัดหรือตัวชี้วัดที่ระบุไว้</t>
  </si>
  <si>
    <t>10% 15% 20% หรือ 25%</t>
  </si>
  <si>
    <t>รวม 1.2</t>
  </si>
  <si>
    <t>Early system</t>
  </si>
  <si>
    <t>มีการสร้างระบบในขั้นเริ่มต้น หรือบางส่วน แต่ยังไม่มีประสิทธิผล</t>
  </si>
  <si>
    <t xml:space="preserve">กระบวนการในการประเมินและตอบสนองต่อสถานการณ์ที่อาจเป็นเหตุให้ต้องปรับแผนปฏิบัติการ และนำแผนใหม่ไปปฏิบัติได้อย่างรวดเร็ว </t>
  </si>
  <si>
    <t>30% 35% 40% หรือ 45%</t>
  </si>
  <si>
    <t xml:space="preserve">Basically effective system/conform to standard </t>
  </si>
  <si>
    <t>เริ่มมีแนวทางอย่างเป็นระบบที่ตอบสนองต่อหัวข้ออย่างหลวม ๆ</t>
  </si>
  <si>
    <t>Total Points</t>
  </si>
  <si>
    <t>50% 55% 60% หรือ 65%</t>
  </si>
  <si>
    <t>รวม 2.2</t>
  </si>
  <si>
    <t xml:space="preserve">Effective systematic processes with advance proactive improvement
</t>
  </si>
  <si>
    <t>มีการดำเนินการที่ชัดเจน และเป็นระบบ มีการปรับปรุงเชิงรุก และเริ่มมีประสิทธิผล</t>
  </si>
  <si>
    <t>70% 75% 80% หรือ 85%</t>
  </si>
  <si>
    <t xml:space="preserve">BP and OL, Innovation are evident throughout
</t>
  </si>
  <si>
    <t xml:space="preserve">มีการดำเนินการที่เป็นระบบต่อเนื่อง เกิด BPและ OL และการสร้างนวัตกรรมทั่วทั้งองค์กร
</t>
  </si>
  <si>
    <t>90% 95% หรือ 100%</t>
  </si>
  <si>
    <t xml:space="preserve">Role model/fully integrated current approach with future needs
</t>
  </si>
  <si>
    <t>มีกระบวนที่เป็นระบบและมีผลลัพธ์ที่เป็นเยี่ยมตอบสนองความต้องการและวิสัยทัศน์ขององค์การ เป็นต้นแบบ</t>
  </si>
  <si>
    <t>การประเมินตนเอง</t>
  </si>
  <si>
    <t>กระบวนการที่ดำเนินการเป็นระบบ/ที่ทำได้ดี</t>
  </si>
  <si>
    <t>ตารางแนวทางการประเมิน B (สำหรับหมวด 7)</t>
  </si>
  <si>
    <t>กระบวนการที่ต้องการปรับปรุง/ปัญหาในหมวดนี้</t>
  </si>
  <si>
    <t>Result</t>
  </si>
  <si>
    <t>Poor performance, results are not important to the achievement of org.mission</t>
  </si>
  <si>
    <t>ไม่มีการรายงานตัววัดที่สำคัญหรือมีผลลัพธ์ที่ต่ำกว่าค่าเป้าหมาย</t>
  </si>
  <si>
    <t>A few important results are reported with good level</t>
  </si>
  <si>
    <t>มีการรายงานตัววัดที่สำคัญบางตัวและมีผลลัพธ์ที่ดีกว่าค่าเป้าหมาย</t>
  </si>
  <si>
    <t>Many important results are reported with good trend</t>
  </si>
  <si>
    <t>มีการรายงานตัววัดที่สำคัญหลายตัวและมีผลลัพธ์ที่มีแนวโน้มที่เริ่มดี</t>
  </si>
  <si>
    <t>Key results are reported with good trend and against benchmark</t>
  </si>
  <si>
    <t>มีการรายงานตัววัดที่สำคัญและมีผลลัพธ์ที่มีแนวโน้มที่ดีและเริ่มเหนือกว่าคู่เทียบ</t>
  </si>
  <si>
    <t>Key results are reported with excellent trend and show areas of leadership against benchmark</t>
  </si>
  <si>
    <t>มีการรายงานตัววัดที่สำคัญและมีผลลัพธ์ที่ดีเลิศ และเป็นผู้นำเมื่อเปรียบเทียบกับคู่เทียบ</t>
  </si>
  <si>
    <t>Key results are reported with excellent trend and projections</t>
  </si>
  <si>
    <t>มีการรายงานตัววัดที่สำคัญและมีผลลัพธ์ที่ดีเลิศ และมีค่าคาดการณ์</t>
  </si>
  <si>
    <t>หมวด 3 ลูกค้า (85 คะแนน)</t>
  </si>
  <si>
    <t xml:space="preserve">ในหมวด ลูกค้าเป็นการประเมินองค์กรว่าองค์กรมีวิธีการในการสร้างความผูกพันกับลูกค้าเพื่อความสำเร็จด้านตลาดในปัจจุบัน วิธีการที่องค์กรใช้ข้อมูลและสารสนเทศที่เกี่ยวข้องกับลูกค้า ให้บริการเกินความคาดหมายของลูกค้า และสร้างความสัมพันธ์ระยะยาวกับลูกค้า </t>
  </si>
  <si>
    <r>
      <rPr>
        <b/>
        <sz val="10"/>
        <color rgb="FF0070C0"/>
        <rFont val="Arial"/>
      </rPr>
      <t>3.1 ความคาดหวังของลูกค้า:</t>
    </r>
    <r>
      <rPr>
        <b/>
        <i/>
        <sz val="10"/>
        <color rgb="FF0070C0"/>
        <rFont val="Arial"/>
      </rPr>
      <t xml:space="preserve"> วิธีการที่องค์กรใช้ในการในการรับฟังและได้มาของข้อมูลลูกค้า และการกำหนดผลิตภัณฑ์และบริการ เพื่อตอบสนองความต้องการของลูกค้า (40 คะแนน)</t>
    </r>
  </si>
  <si>
    <t xml:space="preserve">องค์กรได้ใช้วิธีการต่าง ๆ ในการรับฟัง ข้อมูลการปฏิสัมพันธ์ และการสังเกตลูกค้า เพื่อให้ได้สารสนเทศที่สามารถนำไปใช้ต่อได้อย่างครบถ้วน ในวงจรชีวิตของการเป็นลูกค้าในทุกพันธกิจ </t>
  </si>
  <si>
    <t>วิธีการในการรับฟังลูกค้าในอดีต ลูกค้าของคู่แข่ง และลูกค้าในอนาคต เพื่อให้ได้สารสนเทศที่สามารถนำไปใช้ต่อได้เกี่ยวกับผลิตภัณฑ์ การสนับสนุนลูกค้า และการทำธุรกรรม</t>
  </si>
  <si>
    <t>องค์กรได้ใช้สารสนเทศเกี่ยวกับลูกค้า ตลาด และผลิตภัณฑ์เพื่อจำแนกกลุ่มในปัจจุบันและคาดการณ์กลุ่มในอนาคต และใช้กำหนดว่าลูกค้าและส่วนตลาดใดที่องค์กรจะให้ความสำคัญและทำตลาดเพื่อการเติบโตทางธุรกิจ</t>
  </si>
  <si>
    <t xml:space="preserve">การกำหนดผลิตภัณฑ์และบริการขององค์กรสามารถตอบสนองต่อความต้องการของลูกค้าและตลาดทุกกลุ่ม และทำให้เหนือกว่าความคาดหวังของกลุ่มลูกค้าและส่วนตลาด </t>
  </si>
  <si>
    <t>รวม 3.1</t>
  </si>
  <si>
    <r>
      <rPr>
        <b/>
        <sz val="10"/>
        <color rgb="FF0070C0"/>
        <rFont val="Arial"/>
      </rPr>
      <t xml:space="preserve">3.2 ความผูกพันของลูกค้า: </t>
    </r>
    <r>
      <rPr>
        <b/>
        <i/>
        <sz val="10"/>
        <color rgb="FF0070C0"/>
        <rFont val="Arial"/>
      </rPr>
      <t>องค์กรมีวิธีการในการสร้างความสัมพันธ์กับลูกค้า และประเมินความพึงพอใจและความผูกพันของลูกค้า (45 คะแนน)</t>
    </r>
  </si>
  <si>
    <t xml:space="preserve">องค์กรมีวิธีการในการสร้างและจัดการความสัมพันธ์กับลูกค้าที่มีประสิทธิผล ตอบสนองความต้องการ และทำให้เหนือกว่าความคาดหวังของลูกค้า และนำไปสู่การได้ลูกค้าใหม่ เพิ่มส่วนแบ่งตลาด ยกระดับภาพลักษณ์ขององค์กร </t>
  </si>
  <si>
    <t xml:space="preserve">วิธีการสนับสนุนลูกค้ารวมถึงกลไกการสื่อสารที่สำคัญที่ทำให้ลูกค้าเข้าถึงและสามารถทำธุรกรรมกับองค์กร </t>
  </si>
  <si>
    <t>วิธีการในการจัดการข้อร้องเรีนอย่างเป็นระบบเพื่อทำให้ข้อร้องเรียนได้รับการแก้ไขอย่างทันท่วงทีและมีประสิทธิผล</t>
  </si>
  <si>
    <t>การประเมินความพึงพอใจ ความไม่พึงพอใจ และความผูกพันของลูกค้าทุกกลุ่มให้สารสนเทศที่สามารถนำไปใช้ประโยชน์ต่อ</t>
  </si>
  <si>
    <t>หมวด 4 การวัด การวิเคราะห์ และการจัดการความรู้  (90 คะแนน)</t>
  </si>
  <si>
    <t>วิธีการในการเสาะหาสารสนเทศด้านความพึงพอใจของลูกค้าที่มีต่อองค์กรโดยเปรียบเทียบกับองค์กรอื่นเพื่อยกระดับขีดความสามารถในการแข่งขัน</t>
  </si>
  <si>
    <t>ในหมวด การวัด การวิเคราะห์ และการจัดการความรู้ เป็นการประเมินองค์กรว่า องค์กรมีวิธีการในการเลือก รวบรวม วิเคราะห์ จัดการ และปรับปรุงข้อมูล สารสนเทศ และสินทรัพย์ทางความรู้ องค์กรได้ใช้ผลการทบทวนเพื่อปรับปรุงผลการดำเนินการและการเรียนรู้อย่างเป็นระบบ</t>
  </si>
  <si>
    <t>การใช้ประโยชน์จากเสียงของลูกค้าและข้อมูลการตลาดอย่างเป็นระบบเพื่อสร้างวัฒนธรรมที่มุ่งเน้นลูกค้ายิ่งขึ้น และเพื่อช่วยตัดสินใจการปฏิบัติการ</t>
  </si>
  <si>
    <t>รวม 3.2</t>
  </si>
  <si>
    <r>
      <rPr>
        <b/>
        <sz val="10"/>
        <color rgb="FF0070C0"/>
        <rFont val="Arial"/>
      </rPr>
      <t xml:space="preserve">4.1 การวัด การวิเคราะห์ และการปรับปรุงผลการดำเนินการขององค์กร: </t>
    </r>
    <r>
      <rPr>
        <b/>
        <i/>
        <sz val="10"/>
        <color rgb="FF0070C0"/>
        <rFont val="Arial"/>
      </rPr>
      <t>องค์กรมีวิธีการในการวัด วิเคราะห์ และปรับปรุงผลการดำเนินการขององค์กรให้ดีขึ้น ตอบสนองต่อการเปลี่ยนแปลงและสร้างความสามารถในการแข่งขัน    (45 คะแนน)</t>
    </r>
  </si>
  <si>
    <t>การใช้ข้อมูลสารสนเทศเพื่อติดตามการปฏิบัติการประจำวันและผลการดำเนินการขององค์กร รวมทั้งการบรรลุวัตถุประสงค์เชิงกลยุทธ์</t>
  </si>
  <si>
    <t>การเลือกข้อมูล และสารสนเทศเชิงเปรียบเทียบ เพื่อสนับสนุนการตัดสินใจโดยใช้ข้อมูลจริง</t>
  </si>
  <si>
    <t xml:space="preserve">ระบบการวัดผลการดำเนินการขององค์กร สามารถให้ข้อมูลได้ทันเวลาและตอบสนองต่อการเปลี่ยนแปลงที่เกิดขึ้นอย่างรวดเร็วหรือที่ไม่ได้คาดคิด </t>
  </si>
  <si>
    <t xml:space="preserve">ในการทบทวนผลการดำเนินการและขีดความสามารถขององค์กร องค์กรมีการใช้ตัววัดที่สำคัญขององค์กร รวมถึงข้อมูลเปรียบเทียบเพื่อประเมินผลสำเร็จขององค์กร ผลการดำเนินการในเชิงแข่งขัน ความมั่นคงทางการเงิน และความก้าวหน้าในการบรรลุวัตถุประสงค์เชิงกลยุทธ์และแผนปฏิบัติการ </t>
  </si>
  <si>
    <t xml:space="preserve">องค์กรใช้ผลการทบทวนผลการดำเนินการ และข้อมูลเชิงเปรียบเทียบและเชิงแข่งขันที่สำคัญเพื่อคาดการณ์ผลการดำเนินการในอนาคตขององค์กร </t>
  </si>
  <si>
    <t>องค์กรใช้ผลการทบทวนผลการดำเนินการ ไปจัดลำดับความสำคัญของเรื่องที่ต้องปรับปรุงอย่างต่อเนื่อง และในการสร้างนวัตกรรม</t>
  </si>
  <si>
    <t>รวม 4.1</t>
  </si>
  <si>
    <r>
      <rPr>
        <b/>
        <sz val="10"/>
        <color rgb="FF0070C0"/>
        <rFont val="Arial"/>
      </rPr>
      <t xml:space="preserve">4.2 การจัดการสารสนเทศ และความรู้: </t>
    </r>
    <r>
      <rPr>
        <b/>
        <i/>
        <sz val="10"/>
        <color rgb="FF0070C0"/>
        <rFont val="Arial"/>
      </rPr>
      <t>องค์กรมีวิธีการในการจัดการสารสนเทศ และสินทรัพย์ทางความรู้ขององค์กรเพื่อใช้สนับสนุนการปฏิบัติงานขององค์กร (45 คะแนน)</t>
    </r>
  </si>
  <si>
    <t>การจัดการข้อมูลและสารสนเทศในรูปแบบต่าง ๆ ทั้งอิเล็กโทรนิกส์ และรูปแบบอื่น มีความแม่นยำ ถูกต้อง คงสภาพ เชื่อถือได้ และเป็นปัจจุบัน</t>
  </si>
  <si>
    <t xml:space="preserve">วิธีการในจัดการให้ข้อมูลและสารสนเทศขององค์กรมีความพร้อมใช้งานด้วยรูปแบบที่ใช้งานง่ายและทันกาลสำหรับบุคลากร ผู้ส่งมอบ พันธมิตร ผู้ให้ความร่วมมือ รวมทั้งลูกค้า </t>
  </si>
  <si>
    <t xml:space="preserve">กระบวนการจัดการความรู้ขององค์กรนำไปสู่การรวบรวม ถ่ายทอด สร้างและจัดการความรู้ขององค์กรอย่างมีประสิทธิผล </t>
  </si>
  <si>
    <t>การค้นหาวิธีปฏิบัติที่เป็นเลิศจากหน่วยงานภายในองค์กร เพื่อการแลกเปลี่ยนเรียนรู้ และนำไปปฏิบัติในส่วนอื่น ๆ ขององค์กร</t>
  </si>
  <si>
    <t>การใช้องค์ความรู้และทรัพยากรต่างๆ เพื่อให้การเรียนรู้ฝังลึกลงไปในวิถีการปฏิบัติงานขององค์กร</t>
  </si>
  <si>
    <t>รวม 4.2</t>
  </si>
  <si>
    <t>หมวด 5 บุคลากร (85 คะแนน)</t>
  </si>
  <si>
    <t>ในหมวด บุคลากร เป็นการประเมินองค์กรว่าความต้องการด้านขีดความสามารถและอัตรากำลังบุคลากร และในการสร้างสภาพแวดล้อมของบุคลากรที่ก่อให้เกิดผลการดำเนินการที่ดี วิธีการสร้างความผูกพัน จัดการ และพัฒนาบุคลากร เพื่อนำศักยภาพของบุคลากรมาใช้อย่างเต็มที่ให้สอดคล้องไปในทางเดียวกันกับความต้องการทางธุรกิจโดยรวมขององค์กร</t>
  </si>
  <si>
    <r>
      <rPr>
        <b/>
        <sz val="10"/>
        <color rgb="FF0070C0"/>
        <rFont val="Arial"/>
      </rPr>
      <t>5.1 สภาพแวดล้อมของบุคลากร:</t>
    </r>
    <r>
      <rPr>
        <b/>
        <i/>
        <sz val="10"/>
        <color rgb="FF0070C0"/>
        <rFont val="Arial"/>
      </rPr>
      <t xml:space="preserve"> องค์กรมีวิธีการในการสร้างสภาพแวดล้อมที่เกื้อหนุนให้บุคลากรทำงานอย่างมีประสิทธิผล (40 คะแนน)</t>
    </r>
  </si>
  <si>
    <t xml:space="preserve">การประเมินความต้องการด้านขีดความสามารถและอัตรากำลังบุคลากรเพื่อตอบสนองความต้องการและบรรลุพันธกิจด้านต่าง ๆ </t>
  </si>
  <si>
    <t xml:space="preserve">กระบวนการสรรหา ว่าจ้าง บรรจุ เพื่อให้ได้บุคลากรใหม่ที่เหมาะสมกับวัฒนธรรมขององค์กร ตลอดจนวิธีการในการรักษาบุคลากรใหม่ไว้ </t>
  </si>
  <si>
    <t>การจัดการด้านการเตรียมบุคลากรสำหรับการเปลี่ยนแปลงในโครงสร้างขององค์กรและระบบงานเมื่อจำเป็น</t>
  </si>
  <si>
    <t xml:space="preserve">วิธีการในการบริหารจัดการการทำงานและบริหารบุคลากรเพื่อให้งานขององค์กรบรรลุผลสำเร็จและพัฒนาดีขึ้น </t>
  </si>
  <si>
    <t xml:space="preserve">การจัดการด้านสภาพแวดล้อมในการทำงานที่ดี (ด้านสุขภาพ สวัสดิภาพ และการเข้าถึงการทำงานของบุคลากร) </t>
  </si>
  <si>
    <t xml:space="preserve">การสนับสนุนบุคลากรโดยจัดให้มีการบริการ สิทธิประโยชน์ และนโยบายเหมาะสมตามความต้องการของบุคลากรที่หลากหลาย </t>
  </si>
  <si>
    <t>รวม 5.1</t>
  </si>
  <si>
    <r>
      <rPr>
        <b/>
        <sz val="10"/>
        <color rgb="FF0070C0"/>
        <rFont val="Arial"/>
      </rPr>
      <t xml:space="preserve">5.2 ความผูกพันของบุคลากร: </t>
    </r>
    <r>
      <rPr>
        <b/>
        <i/>
        <sz val="10"/>
        <color rgb="FF0070C0"/>
        <rFont val="Arial"/>
      </rPr>
      <t>องค์กรมีวิธีการในการสร้างความผูกพันกับบุคลากร เพื่อการธำรงอยู่ และมีผลการดำเนินการที่ดี   (45 คะแนน)</t>
    </r>
  </si>
  <si>
    <t xml:space="preserve">องค์กรมีวิธีการในการค้นหา/กำหนดปัจจัยสำคัญที่ส่งผลต่อความผูกพันของบุคลากร </t>
  </si>
  <si>
    <t xml:space="preserve">องค์กรมีวิธีการและตัววัดทั้งที่ใช้ในการประเมินความพึงพอใจรวมทั้งความผูกพันของบุคลากร </t>
  </si>
  <si>
    <t>องค์กรมีการเสริมสร้างวัฒนธรรมการทำงานเพื่อให้บุคลากรในองค์กรเกิดผลงานที่ดี</t>
  </si>
  <si>
    <t xml:space="preserve">ระบบการจัดการผลการปฏิบัติงานของบุคลากรสนับสนุนให้มีการทำงานที่ให้ผลการดำเนินการที่ดี  </t>
  </si>
  <si>
    <t xml:space="preserve">ระบบการเรียนรู้และการพัฒนาสนับสนุนความต้องการพัฒนาตนเองของบุคลากรและขององค์กรอย่างไร </t>
  </si>
  <si>
    <t xml:space="preserve">การประเมินประสิทธิผลและประสิทธิภาพของระบบการเรียนรู้และการพัฒนาและความสัมพันธ์กับผลลัพธ์ทางธุรกิจที่สำคัญ </t>
  </si>
  <si>
    <t xml:space="preserve">การพัฒนาความก้าวหน้าทางอาชีพการงานของบุคลากรและผู้นำในอนาคตขององค์กร </t>
  </si>
  <si>
    <t>รวม 5.2</t>
  </si>
  <si>
    <t>หมวด 6 การปฏิบัติการ (85 คะแนน)</t>
  </si>
  <si>
    <t>หมวด 7 ผลลัพธ์ (450 คะแนน)</t>
  </si>
  <si>
    <t>ในหมวด ผลลัพธ์ เป็นการประเมินองค์กรว่า ความก้าวหน้าในด้านผลลัพธ์ของการดำเนินการและการปรับปรุงในด้านที่สำคัญทุกด้านขององค์กร ได้แก่ ผลลัพธ์ด้านผลิตภัณฑ์และกระบวนการ ผลลัพธ์ด้านลูกค้า ผลลัพธ์ด้านบุคลากร ผลลัพธ์ด้านการนำองค์กรและการกำกับดูแลองค์กร และผลลัพธ์ด้านการเงิน การตลาด และด้านกลยุทธ์ (การประเมินดูจากความสำเร็จในการบรรลุเป้าหมาย อัตราการปรับปรุง และค่าเทียบเคียงที่เหมาะสมในตัววัดที่มีความสำคัญ)</t>
  </si>
  <si>
    <t xml:space="preserve">ในหมวด การปฏิบัติการเป็นการประเมินองค์กรว่า องค์กรมีวิธีการในการออกแบบ จัดการ ปรับปรุง ผลิตภัณฑ์ และสร้างนวัตกรรมของผลิตภัณฑ์และกระบวนการทำงาน รวมทั้งปรับปรุงประสิทธิผลของการปฏิบัติการ เพื่อส่งมอบคุณค่าแก่ลูกค้า และทำให้องค์กรประสบความสำเร็จอย่างต่อเนื่อง </t>
  </si>
  <si>
    <t>7.1 ผลลัพธ์ด้านผลผลิตและกระบวนการ: ผลการดำเนินการด้านผลลผลิตและประสิทธิผลของกระบวนการตามพันธกิจหลัก (120 คะแนน)</t>
  </si>
  <si>
    <t>6.1 กระบวนการทำงาน: องค์กรมีวิธีการในการออกแบบ จัดการ และปรับปรุงผลผลิตและกระบวนการทำงานที่สำคัญในทุกพันธกิจ (45 คะแนน)</t>
  </si>
  <si>
    <t>องค์กรมีการกำหนดกระบวนการทำงานที่สำคัญขององค์กร และการค้นหาข้อกำหนดที่สำคัญของผลผลิตและกระบวนการทำงานในแต่ละพันธกิจ</t>
  </si>
  <si>
    <t>ก. ผลลัพธ์ด้านผลผลิตและกระบวนการที่มุ่งเน้นลูกค้า</t>
  </si>
  <si>
    <t xml:space="preserve">แนวคิดในการออกแบบผลผลิตและกระบวนการทำงานต่าง ๆตอบสนองความต้องการขององค์กร คำนึงถึงความเสี่ยง และความคล่องตัวที่อาจต้องการในอนาคต </t>
  </si>
  <si>
    <t>ผลลัพธ์ของตัววัดที่สำคัญของผลการดำเนินการด้านผลผลิตและบริการที่มีความสำคัญจำแนกตามพันธกิจหลัก และตอบสนองโดยตรงต่อกลุ่มลูกค้า ผู้มีส่วนได้ส่วนเสีย และส่วนตลาด</t>
  </si>
  <si>
    <t xml:space="preserve">วิธีการที่องค์กรใช้ในการติดตาม ควบคุม และปรับปรุงกระบวนการทำงานเพื่อให้ได้คุณภาพตามที่ออกแบบไว้ </t>
  </si>
  <si>
    <t xml:space="preserve">ข. ผลลัพธ์ด้านประสิทธิผลของกระบวนการทำงาน </t>
  </si>
  <si>
    <t>การบริหารจัดการกระบวนการสนับสนุนที่สำคัญเพื่อให้เป็นไปตามข้อกำหนดในการทำงานและสนับสนุนการบรรลุพันธกิจ</t>
  </si>
  <si>
    <t xml:space="preserve">ผลลัพธ์ของตัววัดที่สำคัญของผลการดำเนินการด้านการปฏิบัติการของกระบวนการทำงานและกระบวนการสนับสนุนที่สำคัญต่อการดำเนินการพันธกิจหลัก </t>
  </si>
  <si>
    <t xml:space="preserve">วิธีการในการปรับปรุงกระบวนการทำงานและกระบวนการสนับสนุน เพื่อปรับปรุงผลิตผลผลิตและผลการดำเนินการ </t>
  </si>
  <si>
    <t>ผลลัพธ์ของตัววัดที่สำคัญของประสิทธิผลขององค์กรในเรื่องระบบความปลอดภัยและการเตรียมพร้อมต่อภัยพิบัติและภาวะฉุกเฉิน</t>
  </si>
  <si>
    <t xml:space="preserve">กระบวนการในการจัดการเครือข่ายอุปทานที่ตอบสนองความจำเป็นด้านการปฏิบัติการ และช่วยยกระดับผลการดำเนินการขององค์กร </t>
  </si>
  <si>
    <t>ค. ผลลัพธ์ด้านการจัดการเครือข่ายอุปาทาน</t>
  </si>
  <si>
    <t>กระบวนการจัดการนวัตกรรมที่นำไปสู๋โอกาสเชิงกลยุทธ์</t>
  </si>
  <si>
    <t xml:space="preserve">ผลลัพธ์ของตัววัดที่สำคัญของผลการดำเนินการด้านเครือข่ายอุปทานที่มีผลต่อการดำเนินการขององค์กร </t>
  </si>
  <si>
    <t>รวม 7.1</t>
  </si>
  <si>
    <t>รวม 6.1</t>
  </si>
  <si>
    <t>7.2 ผลลัพธ์ด้านลูกค้า: ผลลัพธ์การดำเนินการด้านการมุ่งเน้นลูกค้า (จำแนกตามผลผลิต กลุ่มลูกค้า และส่วนตลาด) (80 คะแนน)</t>
  </si>
  <si>
    <t>6.2 ประสิทธิผลของการปฏิบัติการ: องค์กรมีการบริหารจัดการการปฏิบัติการอย่างมีประสิทธิผล (40 คะแนน)</t>
  </si>
  <si>
    <t xml:space="preserve">ผลลัพธ์ของตัววัดที่สำคัญด้านความพึงพอใจและไม่พึงพอใจของลูกค้า </t>
  </si>
  <si>
    <t xml:space="preserve">องค์กรมีวิธีการในการจัดการต้นทุน ประสิทธิภาพ และประสิทธิผลของการปฏิบัติการเพื่อให้ต้นทุนโดยรวมเหมาะสมและแข่งขันได้ </t>
  </si>
  <si>
    <t xml:space="preserve">ผลลัพธ์ของตัววัดที่สำคัญด้านการสร้างความผูกพันและการสร้างความสัมพันธ์กับลูกค้า </t>
  </si>
  <si>
    <t>การดูแลด้านความปลอดภัยและมีการป้องกันภัยบนไซเบอร์ของข้อมูลและระบบสารสนเทศที่มีความความอ่อนไหวหรือมีความสำคัญ รวมถึงทรัพย์สินที่สำคัญขององค์กร</t>
  </si>
  <si>
    <t>รวม 7.2</t>
  </si>
  <si>
    <t xml:space="preserve">การจัดการด้านสภาพแวดล้อมการปฏิบัติการเพื่อให้เกิดความปลอดภัย </t>
  </si>
  <si>
    <t>7.3 ผลลัพธ์ด้านบุคลากร: ผลลัพธ์การดำเนินการด้านการมุ่งเน้นบุคลากร (80 คะแนน)</t>
  </si>
  <si>
    <t>ระบบการเตรียมพร้อมต่อภัยพิบัติและภาวะฉุกเฉินที่คำนึงถึงการป้องกัน ความต่อเนื่องของการดำเนินการ และการทำให้คืนสู่สภาพเดิม (ทั้งระบบการทำงาน และระบบเทคโนโลยีรสารสนเทศ)</t>
  </si>
  <si>
    <t>ผลลัพธ์ของตัววัดที่สำคัญด้านขีดความสามารถและอัตรากำลังบุคลากร</t>
  </si>
  <si>
    <t>รวม 6.2</t>
  </si>
  <si>
    <t>ผลลัพธ์ของตัววัดที่สำคัญด้านบรรยากาศการทำงาน รวมถึงสุขภาพ สวัสดิภาพ การเข้าถึงสถานที่ทำงาน การบริการ และสิทธิประโยชน์สำหรับบุคลากร</t>
  </si>
  <si>
    <t>ผลลัพธ์ของตัววัดที่สำคัญด้านความพึงพอใจของบุคลากรและการทำให้บุคลากรมีความผูกพันกับองค์กร</t>
  </si>
  <si>
    <t xml:space="preserve">ผลลัพธ์ของตัววัดที่สำคัญด้านการพัฒนาบุคลากรและผู้นำองค์กร </t>
  </si>
  <si>
    <t>รวม 7.3</t>
  </si>
  <si>
    <t>7.4 ผลลัพธ์ด้านการนำองค์กรและการกำกับดูแลองค์กร: ผลลัพธ์ด้านการนำองค์กรและการกำกับดูแลองค์กร (80 คะแนน)</t>
  </si>
  <si>
    <t xml:space="preserve">ผลลัพธ์ของตัววัดที่สำคัญของการดำเนินการของผู้นำระดับสูงในเรื่องการสื่อสารและการสร้างความผูกพันกับบุคลากร พันธมิตร และลูกค้า เพื่อถ่ายทอดวิสัยทัศน์และค่านิยมสู่การปฏิบัติ </t>
  </si>
  <si>
    <t>ผลลัพธ์ของตัววัดที่สำคัญด้านการกำกับดูแลองค์กร และความรับผิดชอบด้านการเงินจากผลการตรวจสอบภายในและภายนอก</t>
  </si>
  <si>
    <t xml:space="preserve">ผลลัพธ์ของตัววัดที่สำคัญด้านการปฏิบัติตามกฎหมายและข้อบังคับที่เกี่ยวข้อง </t>
  </si>
  <si>
    <t>ผลลัพธ์ของตัววัดที่สำคัญของการประพฤติปฏิบัติอย่างมีจริยธรรม และความเชื่อมั่นของผู้มีส่วนได้ส่วนเสียที่มีต่อผู้นำระดับสูงและการกำกับดูแลองค์กร</t>
  </si>
  <si>
    <t>ผลลัพธ์ของตัววัดที่สำคัญด้านคุณูปการต่อสังคม และการสนับสนุนชุมชนที่สำคัญ</t>
  </si>
  <si>
    <t>ตารางสรุปผลคะแนนราย Item</t>
  </si>
  <si>
    <t>รวม 7.4</t>
  </si>
  <si>
    <t>*สามารถใส่คะแนนผลการประเมินย้อนหลังเพื่อการเปรียบเทียบผลการดำเนินงานที่ผ่านมา (ถ้ามี)</t>
  </si>
  <si>
    <t>7.5 ผลลัพธ์ด้านการเงิน การตลาด และด้านกลยุทธ์: ผลการดำเนินการด้านการเงินและด้านการนำกลยุทธ์ไปสู่การปฏิบัติ (90 คะแนน)</t>
  </si>
  <si>
    <t>Item</t>
  </si>
  <si>
    <t xml:space="preserve">ผลลัพธ์ของตัววัดที่สำคัญของผลการดำเนินการด้านการเงิน (อาจรวมถึงตัววัดด้านอัตราผลตอบแทนทางการเงิน ความมั่นคงทางการเงิน หรือผลการดำเนินการด้านงบประมาณ) </t>
  </si>
  <si>
    <t>ผลการประเมิน</t>
  </si>
  <si>
    <t xml:space="preserve">ผลลัพธ์ของตัววัดที่สำคัญของผลการดำเนินการด้านตลาด (รวมถึงส่วนแบ่งตลาดหรือตำแหน่งในตลาด การเติบโตทางตลาดและการเจาะตลาดใหม่) </t>
  </si>
  <si>
    <t xml:space="preserve">ผลลัพธ์ของตัววัดที่สำคัญของการบรรลุกลยุทธ์และแผนปฏิบัติการขององค์กร   </t>
  </si>
  <si>
    <t>2560*</t>
  </si>
  <si>
    <t>รวม 7.5</t>
  </si>
  <si>
    <t>2561*</t>
  </si>
  <si>
    <t>1-6</t>
  </si>
  <si>
    <t>การนำองค์กรโดยผู้นำระดับสูง</t>
  </si>
  <si>
    <t>การกำกับดูแลองค์กรและการช่วยเหลือสังคม</t>
  </si>
  <si>
    <t>การจัดทำกลยุทธ์</t>
  </si>
  <si>
    <t>การนำกลยุทธ์ไปปฏิบัติ</t>
  </si>
  <si>
    <t>ความคาดหวังของลูกค้า</t>
  </si>
  <si>
    <t>ความผูกพันของลูกค้า</t>
  </si>
  <si>
    <t>การวัด การวิเคราะห์ และการปรับปรุงผลการดำเนินการขององค์กร</t>
  </si>
  <si>
    <t>การจัดการสารสนเทศ และความรู้</t>
  </si>
  <si>
    <t>สภาพแวดล้อมของบุคลากร</t>
  </si>
  <si>
    <t>ความผูกพันของบุคลากร</t>
  </si>
  <si>
    <t>กระบวนการทำงาน</t>
  </si>
  <si>
    <t>ประสิทธิผลของการปฏิบัติการ</t>
  </si>
  <si>
    <t>Results</t>
  </si>
  <si>
    <t>ผลลัพธ์ด้านผลผลิตและกระบวนการ</t>
  </si>
  <si>
    <t>ผลลัพธ์ด้านลูกค้า</t>
  </si>
  <si>
    <t>ผลลัพธ์ด้านบุคลากร</t>
  </si>
  <si>
    <t>ผลลัพธ์ด้านการนำองค์กรและการกำกับดูแลองค์กร</t>
  </si>
  <si>
    <t>ผลลัพธ์ด้านการเงิน การตลาด และด้านกลยุทธ์</t>
  </si>
  <si>
    <t>แผนภาพแสดงผลคะแนนรายหัวข้อ (Item scoring)</t>
  </si>
  <si>
    <t>ตารางสรุปผลคะแนนการประเมินตนเอง</t>
  </si>
  <si>
    <t>คะแนนรายหมวด</t>
  </si>
  <si>
    <t>คะแนนประเมินตนเอง</t>
  </si>
  <si>
    <t xml:space="preserve">การนำองค์กร </t>
  </si>
  <si>
    <t xml:space="preserve">กลยุทธ์ </t>
  </si>
  <si>
    <t>ลูกค้า</t>
  </si>
  <si>
    <t xml:space="preserve">การวัด การวิเคราะห์ และการจัดการความรู้  </t>
  </si>
  <si>
    <t xml:space="preserve">บุคลากร </t>
  </si>
  <si>
    <t xml:space="preserve">การปฏิบัติการ </t>
  </si>
  <si>
    <t>ผลลัพธ์</t>
  </si>
  <si>
    <t>คะแนนรวม</t>
  </si>
  <si>
    <t>แผนภาพแสดงผลคะแนนหมวดกระบวนการ 1-6 (Process)</t>
  </si>
  <si>
    <t>แผนภาพแสดงผลคะแนนหมวด 7 ผลลัพธ์ (Results)</t>
  </si>
  <si>
    <t>คะแนนประเมิน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</si>
</sst>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%"/>
  </numFmts>
  <fonts count="28">
    <font>
      <sz val="10"/>
      <color rgb="FF000000"/>
      <name val="Arial"/>
    </font>
    <font>
      <sz val="10"/>
      <color theme="1"/>
      <name val="Arial"/>
    </font>
    <font>
      <b/>
      <sz val="12"/>
      <color rgb="FF0070C0"/>
      <name val="Arial"/>
    </font>
    <font>
      <b/>
      <sz val="14"/>
      <color rgb="FF0070C0"/>
      <name val="Arial"/>
    </font>
    <font>
      <b/>
      <sz val="14"/>
      <color theme="1"/>
      <name val="Arial"/>
    </font>
    <font>
      <b/>
      <sz val="16"/>
      <color rgb="FF0070C0"/>
      <name val="Arial"/>
    </font>
    <font>
      <sz val="10"/>
      <name val="Arial"/>
    </font>
    <font>
      <b/>
      <sz val="10"/>
      <color rgb="FF0070C0"/>
      <name val="Arial"/>
    </font>
    <font>
      <sz val="11"/>
      <color theme="1"/>
      <name val="Arial"/>
    </font>
    <font>
      <b/>
      <sz val="11"/>
      <color rgb="FFE36C09"/>
      <name val="Arial"/>
    </font>
    <font>
      <b/>
      <i/>
      <sz val="10"/>
      <color rgb="FF0070C0"/>
      <name val="Arial"/>
    </font>
    <font>
      <b/>
      <sz val="11"/>
      <color rgb="FF0070C0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1"/>
      <color theme="0"/>
      <name val="Arial"/>
    </font>
    <font>
      <sz val="10"/>
      <color theme="0"/>
      <name val="Arial"/>
    </font>
    <font>
      <sz val="16"/>
      <color rgb="FF000000"/>
      <name val="Sarabun"/>
    </font>
    <font>
      <u/>
      <sz val="10"/>
      <color theme="1"/>
      <name val="Arial"/>
    </font>
    <font>
      <sz val="14"/>
      <color rgb="FF0070C0"/>
      <name val="Arial"/>
    </font>
    <font>
      <i/>
      <sz val="10"/>
      <color rgb="FF0070C0"/>
      <name val="Arial"/>
    </font>
    <font>
      <sz val="10"/>
      <color rgb="FF0070C0"/>
      <name val="Arial"/>
    </font>
    <font>
      <b/>
      <sz val="16"/>
      <color theme="0"/>
      <name val="Arial"/>
    </font>
    <font>
      <b/>
      <sz val="12"/>
      <color theme="0"/>
      <name val="Arial"/>
    </font>
    <font>
      <sz val="12"/>
      <color theme="1"/>
      <name val="Sarabun"/>
    </font>
    <font>
      <b/>
      <sz val="11"/>
      <color rgb="FF262626"/>
      <name val="Arial"/>
    </font>
    <font>
      <sz val="11"/>
      <color theme="1"/>
      <name val="Sarabun"/>
    </font>
    <font>
      <b/>
      <sz val="11"/>
      <color theme="1"/>
      <name val="Arial"/>
    </font>
    <font>
      <u/>
      <sz val="10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/>
      <diagonal/>
    </border>
    <border>
      <left/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0070C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2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4" borderId="16" xfId="0" applyFont="1" applyFill="1" applyBorder="1" applyAlignment="1">
      <alignment horizontal="center" vertical="center"/>
    </xf>
    <xf numFmtId="9" fontId="1" fillId="4" borderId="17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9" fontId="7" fillId="3" borderId="1" xfId="0" applyNumberFormat="1" applyFont="1" applyFill="1" applyBorder="1" applyAlignment="1">
      <alignment horizontal="right" vertical="top"/>
    </xf>
    <xf numFmtId="9" fontId="7" fillId="3" borderId="1" xfId="0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9" fontId="1" fillId="3" borderId="1" xfId="0" applyNumberFormat="1" applyFont="1" applyFill="1" applyBorder="1"/>
    <xf numFmtId="2" fontId="1" fillId="3" borderId="1" xfId="0" applyNumberFormat="1" applyFont="1" applyFill="1" applyBorder="1"/>
    <xf numFmtId="187" fontId="1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9" fontId="1" fillId="4" borderId="18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1" fontId="1" fillId="3" borderId="1" xfId="0" applyNumberFormat="1" applyFont="1" applyFill="1" applyBorder="1"/>
    <xf numFmtId="0" fontId="0" fillId="5" borderId="2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0" fillId="6" borderId="24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0" fillId="8" borderId="2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/>
    </xf>
    <xf numFmtId="0" fontId="0" fillId="8" borderId="24" xfId="0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top"/>
    </xf>
    <xf numFmtId="0" fontId="0" fillId="9" borderId="24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49" fontId="13" fillId="7" borderId="25" xfId="0" applyNumberFormat="1" applyFont="1" applyFill="1" applyBorder="1" applyAlignment="1">
      <alignment horizontal="left" vertical="center"/>
    </xf>
    <xf numFmtId="49" fontId="15" fillId="7" borderId="26" xfId="0" applyNumberFormat="1" applyFont="1" applyFill="1" applyBorder="1" applyAlignment="1">
      <alignment horizontal="left" vertical="center"/>
    </xf>
    <xf numFmtId="49" fontId="15" fillId="7" borderId="27" xfId="0" applyNumberFormat="1" applyFont="1" applyFill="1" applyBorder="1" applyAlignment="1">
      <alignment horizontal="left" vertical="center"/>
    </xf>
    <xf numFmtId="49" fontId="13" fillId="7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/>
    </xf>
    <xf numFmtId="49" fontId="1" fillId="3" borderId="30" xfId="0" applyNumberFormat="1" applyFont="1" applyFill="1" applyBorder="1" applyAlignment="1">
      <alignment horizontal="left" vertical="top"/>
    </xf>
    <xf numFmtId="0" fontId="16" fillId="5" borderId="24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left" vertical="top"/>
    </xf>
    <xf numFmtId="0" fontId="16" fillId="8" borderId="24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" fillId="3" borderId="31" xfId="0" applyFont="1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1" fillId="3" borderId="32" xfId="0" applyFont="1" applyFill="1" applyBorder="1"/>
    <xf numFmtId="2" fontId="1" fillId="2" borderId="1" xfId="0" applyNumberFormat="1" applyFont="1" applyFill="1" applyBorder="1"/>
    <xf numFmtId="49" fontId="1" fillId="3" borderId="33" xfId="0" applyNumberFormat="1" applyFont="1" applyFill="1" applyBorder="1" applyAlignment="1">
      <alignment horizontal="left" vertical="top"/>
    </xf>
    <xf numFmtId="49" fontId="1" fillId="3" borderId="34" xfId="0" applyNumberFormat="1" applyFont="1" applyFill="1" applyBorder="1" applyAlignment="1">
      <alignment horizontal="left" vertical="top"/>
    </xf>
    <xf numFmtId="49" fontId="1" fillId="3" borderId="35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42" xfId="0" applyFont="1" applyBorder="1" applyAlignment="1">
      <alignment vertical="top"/>
    </xf>
    <xf numFmtId="0" fontId="22" fillId="7" borderId="16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42" xfId="0" applyFont="1" applyBorder="1" applyAlignment="1">
      <alignment vertical="top" wrapText="1"/>
    </xf>
    <xf numFmtId="9" fontId="14" fillId="7" borderId="1" xfId="0" applyNumberFormat="1" applyFont="1" applyFill="1" applyBorder="1" applyAlignment="1">
      <alignment horizontal="center" vertical="top"/>
    </xf>
    <xf numFmtId="49" fontId="14" fillId="7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1" fillId="0" borderId="0" xfId="0" applyFont="1"/>
    <xf numFmtId="0" fontId="7" fillId="0" borderId="42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1" fontId="24" fillId="11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top"/>
    </xf>
    <xf numFmtId="9" fontId="1" fillId="0" borderId="48" xfId="0" applyNumberFormat="1" applyFont="1" applyBorder="1" applyAlignment="1">
      <alignment vertical="center"/>
    </xf>
    <xf numFmtId="0" fontId="1" fillId="0" borderId="42" xfId="0" applyFont="1" applyBorder="1" applyAlignment="1">
      <alignment vertical="top"/>
    </xf>
    <xf numFmtId="0" fontId="24" fillId="10" borderId="49" xfId="0" applyFont="1" applyFill="1" applyBorder="1" applyAlignment="1">
      <alignment horizontal="center" vertical="center"/>
    </xf>
    <xf numFmtId="0" fontId="24" fillId="10" borderId="50" xfId="0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right" vertical="top"/>
    </xf>
    <xf numFmtId="9" fontId="7" fillId="0" borderId="0" xfId="0" applyNumberFormat="1" applyFont="1" applyAlignment="1">
      <alignment horizontal="center" vertical="top"/>
    </xf>
    <xf numFmtId="0" fontId="24" fillId="10" borderId="51" xfId="0" applyFont="1" applyFill="1" applyBorder="1" applyAlignment="1">
      <alignment horizontal="center" vertical="center"/>
    </xf>
    <xf numFmtId="9" fontId="1" fillId="0" borderId="0" xfId="0" applyNumberFormat="1" applyFont="1"/>
    <xf numFmtId="9" fontId="1" fillId="0" borderId="18" xfId="0" applyNumberFormat="1" applyFont="1" applyBorder="1" applyAlignment="1">
      <alignment vertical="center"/>
    </xf>
    <xf numFmtId="0" fontId="14" fillId="7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6" fillId="10" borderId="16" xfId="0" applyFont="1" applyFill="1" applyBorder="1" applyAlignment="1">
      <alignment horizontal="center" vertical="center"/>
    </xf>
    <xf numFmtId="1" fontId="26" fillId="11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2" fontId="1" fillId="0" borderId="0" xfId="0" applyNumberFormat="1" applyFont="1"/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42" xfId="0" applyNumberFormat="1" applyFont="1" applyBorder="1" applyAlignment="1">
      <alignment horizontal="left" vertical="top"/>
    </xf>
    <xf numFmtId="49" fontId="27" fillId="0" borderId="0" xfId="0" applyNumberFormat="1" applyFont="1" applyAlignment="1">
      <alignment horizontal="left" vertical="top"/>
    </xf>
    <xf numFmtId="0" fontId="4" fillId="3" borderId="13" xfId="0" applyFont="1" applyFill="1" applyBorder="1"/>
    <xf numFmtId="0" fontId="1" fillId="3" borderId="13" xfId="0" applyFont="1" applyFill="1" applyBorder="1"/>
    <xf numFmtId="0" fontId="22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1" fontId="14" fillId="7" borderId="16" xfId="0" applyNumberFormat="1" applyFont="1" applyFill="1" applyBorder="1" applyAlignment="1">
      <alignment horizontal="center" vertical="center"/>
    </xf>
    <xf numFmtId="0" fontId="1" fillId="0" borderId="42" xfId="0" applyFont="1" applyBorder="1"/>
    <xf numFmtId="0" fontId="9" fillId="0" borderId="42" xfId="0" applyFont="1" applyBorder="1" applyAlignment="1">
      <alignment horizontal="center" vertical="top"/>
    </xf>
    <xf numFmtId="49" fontId="13" fillId="0" borderId="4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2" borderId="16" xfId="0" applyFont="1" applyFill="1" applyBorder="1" applyAlignment="1">
      <alignment horizontal="right" vertical="center"/>
    </xf>
    <xf numFmtId="9" fontId="1" fillId="0" borderId="0" xfId="0" applyNumberFormat="1" applyFont="1" applyAlignment="1">
      <alignment vertical="center"/>
    </xf>
    <xf numFmtId="2" fontId="7" fillId="3" borderId="19" xfId="0" applyNumberFormat="1" applyFont="1" applyFill="1" applyBorder="1" applyAlignment="1">
      <alignment horizontal="center" vertical="center"/>
    </xf>
    <xf numFmtId="0" fontId="6" fillId="0" borderId="23" xfId="0" applyFont="1" applyBorder="1"/>
    <xf numFmtId="0" fontId="7" fillId="3" borderId="20" xfId="0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22" xfId="0" applyFont="1" applyBorder="1"/>
    <xf numFmtId="0" fontId="1" fillId="3" borderId="2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12" xfId="0" applyFont="1" applyBorder="1"/>
    <xf numFmtId="0" fontId="2" fillId="3" borderId="11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center"/>
    </xf>
    <xf numFmtId="0" fontId="6" fillId="0" borderId="10" xfId="0" applyFont="1" applyBorder="1"/>
    <xf numFmtId="0" fontId="2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vertical="top" wrapText="1"/>
    </xf>
    <xf numFmtId="0" fontId="6" fillId="0" borderId="14" xfId="0" applyFont="1" applyBorder="1"/>
    <xf numFmtId="0" fontId="18" fillId="3" borderId="11" xfId="0" applyFont="1" applyFill="1" applyBorder="1" applyAlignment="1">
      <alignment horizontal="left" vertical="top"/>
    </xf>
    <xf numFmtId="0" fontId="19" fillId="3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wrapText="1"/>
    </xf>
    <xf numFmtId="0" fontId="14" fillId="2" borderId="46" xfId="0" applyFont="1" applyFill="1" applyBorder="1" applyAlignment="1">
      <alignment horizontal="left" vertical="center"/>
    </xf>
    <xf numFmtId="0" fontId="6" fillId="0" borderId="47" xfId="0" applyFont="1" applyBorder="1"/>
    <xf numFmtId="0" fontId="6" fillId="0" borderId="48" xfId="0" applyFont="1" applyBorder="1"/>
    <xf numFmtId="0" fontId="14" fillId="2" borderId="46" xfId="0" applyFont="1" applyFill="1" applyBorder="1" applyAlignment="1">
      <alignment horizontal="left" vertical="center" wrapText="1"/>
    </xf>
    <xf numFmtId="0" fontId="14" fillId="7" borderId="4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22" fillId="7" borderId="39" xfId="0" applyFont="1" applyFill="1" applyBorder="1" applyAlignment="1">
      <alignment horizontal="center" vertical="center"/>
    </xf>
    <xf numFmtId="0" fontId="6" fillId="0" borderId="40" xfId="0" applyFont="1" applyBorder="1"/>
    <xf numFmtId="0" fontId="6" fillId="0" borderId="41" xfId="0" applyFont="1" applyBorder="1"/>
    <xf numFmtId="0" fontId="14" fillId="7" borderId="52" xfId="0" applyFont="1" applyFill="1" applyBorder="1" applyAlignment="1">
      <alignment horizontal="center" vertical="center" wrapText="1"/>
    </xf>
    <xf numFmtId="0" fontId="6" fillId="0" borderId="54" xfId="0" applyFont="1" applyBorder="1"/>
    <xf numFmtId="0" fontId="14" fillId="7" borderId="53" xfId="0" applyFont="1" applyFill="1" applyBorder="1" applyAlignment="1">
      <alignment horizontal="center" vertical="center" wrapText="1"/>
    </xf>
    <xf numFmtId="0" fontId="6" fillId="0" borderId="55" xfId="0" applyFont="1" applyBorder="1"/>
    <xf numFmtId="0" fontId="22" fillId="2" borderId="46" xfId="0" applyFont="1" applyFill="1" applyBorder="1" applyAlignment="1">
      <alignment horizontal="left" vertical="center"/>
    </xf>
    <xf numFmtId="0" fontId="22" fillId="2" borderId="46" xfId="0" applyFont="1" applyFill="1" applyBorder="1" applyAlignment="1">
      <alignment horizontal="left" vertical="center" wrapText="1"/>
    </xf>
    <xf numFmtId="0" fontId="14" fillId="7" borderId="56" xfId="0" applyFont="1" applyFill="1" applyBorder="1" applyAlignment="1">
      <alignment horizontal="center" vertical="center" wrapText="1"/>
    </xf>
    <xf numFmtId="0" fontId="6" fillId="0" borderId="57" xfId="0" applyFont="1" applyBorder="1"/>
  </cellXfs>
  <cellStyles count="1">
    <cellStyle name="Normal" xfId="0" builtinId="0"/>
  </cellStyles>
  <dxfs count="35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70C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269918201972326"/>
          <c:y val="9.1098851497066063E-2"/>
          <c:w val="0.51821343933949993"/>
          <c:h val="0.84993605496765123"/>
        </c:manualLayout>
      </c:layout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ItemSummary!$D$10:$D$21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</c:numCache>
            </c:numRef>
          </c:cat>
          <c:val>
            <c:numRef>
              <c:f>ItemSummary!$D$23:$D$27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D-4F26-90A9-C358D5596D8F}"/>
            </c:ext>
          </c:extLst>
        </c:ser>
        <c:ser>
          <c:idx val="1"/>
          <c:order val="1"/>
          <c:spPr>
            <a:ln w="952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ItemSummary!$D$10:$D$21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</c:numCache>
            </c:numRef>
          </c:cat>
          <c:val>
            <c:numRef>
              <c:f>ItemSummary!$K$10:$K$21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13.5</c:v>
                </c:pt>
                <c:pt idx="7">
                  <c:v>6.75</c:v>
                </c:pt>
                <c:pt idx="8">
                  <c:v>8.0000000000000018</c:v>
                </c:pt>
                <c:pt idx="9">
                  <c:v>6.75</c:v>
                </c:pt>
                <c:pt idx="10">
                  <c:v>7.8749999999999991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D-4F26-90A9-C358D5596D8F}"/>
            </c:ext>
          </c:extLst>
        </c:ser>
        <c:ser>
          <c:idx val="2"/>
          <c:order val="2"/>
          <c:spPr>
            <a:ln w="952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ItemSummary!$D$10:$D$21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</c:numCache>
            </c:numRef>
          </c:cat>
          <c:val>
            <c:numRef>
              <c:f>ItemSummary!$K$23:$K$27</c:f>
              <c:numCache>
                <c:formatCode>0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D-4F26-90A9-C358D559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915808"/>
        <c:axId val="1436918528"/>
      </c:radarChart>
      <c:catAx>
        <c:axId val="143691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8528"/>
        <c:crosses val="autoZero"/>
        <c:auto val="1"/>
        <c:lblAlgn val="ctr"/>
        <c:lblOffset val="100"/>
        <c:noMultiLvlLbl val="1"/>
      </c:catAx>
      <c:valAx>
        <c:axId val="1436918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398058252427"/>
          <c:y val="0.42235361150514744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Arial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9657909631733015E-2"/>
          <c:y val="0.15713999733084213"/>
          <c:w val="0.92275251201646746"/>
          <c:h val="0.64768951020952892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0070C0"/>
            </a:solidFill>
          </c:spPr>
          <c:invertIfNegative val="1"/>
          <c:val>
            <c:numRef>
              <c:f>ScoringSummary!$I$9:$I$14</c:f>
              <c:numCache>
                <c:formatCode>General</c:formatCode>
                <c:ptCount val="6"/>
                <c:pt idx="0">
                  <c:v>120</c:v>
                </c:pt>
                <c:pt idx="1">
                  <c:v>85</c:v>
                </c:pt>
                <c:pt idx="2">
                  <c:v>85</c:v>
                </c:pt>
                <c:pt idx="3">
                  <c:v>90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B78-4FA8-B20C-BFF5C8624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923424"/>
        <c:axId val="1436925056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ScoringSummary!$J$9:$J$14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20.25</c:v>
                </c:pt>
                <c:pt idx="4">
                  <c:v>14.750000000000002</c:v>
                </c:pt>
                <c:pt idx="5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8-4FA8-B20C-BFF5C8624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23424"/>
        <c:axId val="1436925056"/>
      </c:lineChart>
      <c:catAx>
        <c:axId val="14369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25056"/>
        <c:crosses val="autoZero"/>
        <c:auto val="1"/>
        <c:lblAlgn val="ctr"/>
        <c:lblOffset val="100"/>
        <c:noMultiLvlLbl val="1"/>
      </c:catAx>
      <c:valAx>
        <c:axId val="1436925056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2342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9657909631733015E-2"/>
          <c:y val="0.15713999733084213"/>
          <c:w val="0.92275251201646746"/>
          <c:h val="0.64768951020952892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0070C0"/>
            </a:solidFill>
          </c:spPr>
          <c:invertIfNegative val="1"/>
          <c:cat>
            <c:numRef>
              <c:f>data!$D$16:$D$20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numCache>
            </c:numRef>
          </c:cat>
          <c:val>
            <c:numRef>
              <c:f>data!$I$16:$I$20</c:f>
              <c:numCache>
                <c:formatCode>General</c:formatCode>
                <c:ptCount val="5"/>
                <c:pt idx="0">
                  <c:v>120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AFE-422B-B820-26FA278B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911456"/>
        <c:axId val="1436910912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numRef>
              <c:f>data!$D$16:$D$20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numCache>
            </c:numRef>
          </c:cat>
          <c:val>
            <c:numRef>
              <c:f>data!$J$16:$J$20</c:f>
              <c:numCache>
                <c:formatCode>0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E-422B-B820-26FA278B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11456"/>
        <c:axId val="1436910912"/>
      </c:lineChart>
      <c:catAx>
        <c:axId val="14369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0912"/>
        <c:crosses val="autoZero"/>
        <c:auto val="1"/>
        <c:lblAlgn val="ctr"/>
        <c:lblOffset val="100"/>
        <c:noMultiLvlLbl val="1"/>
      </c:catAx>
      <c:valAx>
        <c:axId val="1436910912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145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9657909631733015E-2"/>
          <c:y val="0.15713999733084213"/>
          <c:w val="0.92275251201646746"/>
          <c:h val="0.64768951020952892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0070C0"/>
            </a:solidFill>
          </c:spPr>
          <c:invertIfNegative val="1"/>
          <c:val>
            <c:numRef>
              <c:f>data!$I$9:$I$14</c:f>
              <c:numCache>
                <c:formatCode>General</c:formatCode>
                <c:ptCount val="6"/>
                <c:pt idx="0">
                  <c:v>120</c:v>
                </c:pt>
                <c:pt idx="1">
                  <c:v>85</c:v>
                </c:pt>
                <c:pt idx="2">
                  <c:v>85</c:v>
                </c:pt>
                <c:pt idx="3">
                  <c:v>90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997-4E62-9C05-D191A749F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914720"/>
        <c:axId val="1436916896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data!$J$9:$J$14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20.25</c:v>
                </c:pt>
                <c:pt idx="4">
                  <c:v>14.750000000000002</c:v>
                </c:pt>
                <c:pt idx="5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7-4E62-9C05-D191A749F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14720"/>
        <c:axId val="1436916896"/>
      </c:lineChart>
      <c:catAx>
        <c:axId val="14369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6896"/>
        <c:crosses val="autoZero"/>
        <c:auto val="1"/>
        <c:lblAlgn val="ctr"/>
        <c:lblOffset val="100"/>
        <c:noMultiLvlLbl val="1"/>
      </c:catAx>
      <c:valAx>
        <c:axId val="1436916896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472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9657909631733015E-2"/>
          <c:y val="0.15713999733084213"/>
          <c:w val="0.92275251201646746"/>
          <c:h val="0.64768951020952892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0070C0"/>
            </a:solidFill>
          </c:spPr>
          <c:invertIfNegative val="1"/>
          <c:cat>
            <c:numRef>
              <c:f>data!$D$16:$D$20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numCache>
            </c:numRef>
          </c:cat>
          <c:val>
            <c:numRef>
              <c:f>data!$I$16:$I$20</c:f>
              <c:numCache>
                <c:formatCode>General</c:formatCode>
                <c:ptCount val="5"/>
                <c:pt idx="0">
                  <c:v>120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4E-40E2-87D1-9614CEC3D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919072"/>
        <c:axId val="113448145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numRef>
              <c:f>data!$D$16:$D$20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numCache>
            </c:numRef>
          </c:cat>
          <c:val>
            <c:numRef>
              <c:f>data!$J$16:$J$20</c:f>
              <c:numCache>
                <c:formatCode>0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E-40E2-87D1-9614CEC3D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19072"/>
        <c:axId val="1134481456"/>
      </c:lineChart>
      <c:catAx>
        <c:axId val="14369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134481456"/>
        <c:crosses val="autoZero"/>
        <c:auto val="1"/>
        <c:lblAlgn val="ctr"/>
        <c:lblOffset val="100"/>
        <c:noMultiLvlLbl val="1"/>
      </c:catAx>
      <c:valAx>
        <c:axId val="1134481456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143691907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200025</xdr:colOff>
      <xdr:row>2</xdr:row>
      <xdr:rowOff>171450</xdr:rowOff>
    </xdr:from>
    <xdr:ext cx="1524000" cy="390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18</xdr:row>
      <xdr:rowOff>219075</xdr:rowOff>
    </xdr:from>
    <xdr:ext cx="5734050" cy="287655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9525</xdr:colOff>
      <xdr:row>40</xdr:row>
      <xdr:rowOff>123825</xdr:rowOff>
    </xdr:from>
    <xdr:ext cx="5734050" cy="2867025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457200</xdr:colOff>
      <xdr:row>2</xdr:row>
      <xdr:rowOff>38100</xdr:rowOff>
    </xdr:from>
    <xdr:ext cx="1543050" cy="4857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23</xdr:row>
      <xdr:rowOff>219075</xdr:rowOff>
    </xdr:from>
    <xdr:ext cx="5695950" cy="2876550"/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9525</xdr:colOff>
      <xdr:row>45</xdr:row>
      <xdr:rowOff>123825</xdr:rowOff>
    </xdr:from>
    <xdr:ext cx="5695950" cy="2867025"/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238125</xdr:colOff>
      <xdr:row>2</xdr:row>
      <xdr:rowOff>57150</xdr:rowOff>
    </xdr:from>
    <xdr:ext cx="1514475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2</xdr:row>
      <xdr:rowOff>85725</xdr:rowOff>
    </xdr:from>
    <xdr:ext cx="15240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266700</xdr:colOff>
      <xdr:row>2</xdr:row>
      <xdr:rowOff>85725</xdr:rowOff>
    </xdr:from>
    <xdr:ext cx="15240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323850</xdr:colOff>
      <xdr:row>2</xdr:row>
      <xdr:rowOff>47625</xdr:rowOff>
    </xdr:from>
    <xdr:ext cx="15240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342900</xdr:colOff>
      <xdr:row>2</xdr:row>
      <xdr:rowOff>47625</xdr:rowOff>
    </xdr:from>
    <xdr:ext cx="150495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2</xdr:row>
      <xdr:rowOff>95250</xdr:rowOff>
    </xdr:from>
    <xdr:ext cx="15240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257175</xdr:colOff>
      <xdr:row>2</xdr:row>
      <xdr:rowOff>28575</xdr:rowOff>
    </xdr:from>
    <xdr:ext cx="15240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29</xdr:row>
      <xdr:rowOff>209550</xdr:rowOff>
    </xdr:from>
    <xdr:ext cx="5715000" cy="3971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476250</xdr:colOff>
      <xdr:row>2</xdr:row>
      <xdr:rowOff>38100</xdr:rowOff>
    </xdr:from>
    <xdr:ext cx="1485900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000"/>
  <sheetViews>
    <sheetView showGridLines="0" tabSelected="1" topLeftCell="A28" workbookViewId="0">
      <selection activeCell="D8" sqref="D8:P8"/>
    </sheetView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11.44140625" customWidth="1"/>
    <col min="5" max="5" width="14.44140625" customWidth="1"/>
    <col min="6" max="6" width="8.6640625" customWidth="1"/>
    <col min="7" max="16" width="11.44140625" customWidth="1"/>
    <col min="17" max="17" width="4.6640625" customWidth="1"/>
    <col min="1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5" t="s">
        <v>0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"/>
      <c r="S4" s="1"/>
      <c r="T4" s="1"/>
      <c r="U4" s="1"/>
      <c r="V4" s="1"/>
      <c r="W4" s="1"/>
      <c r="X4" s="1"/>
      <c r="Y4" s="1"/>
      <c r="Z4" s="1"/>
    </row>
    <row r="5" spans="1:26" ht="24.6" customHeight="1">
      <c r="A5" s="1"/>
      <c r="B5" s="1"/>
      <c r="C5" s="138" t="s">
        <v>1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9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40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9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7"/>
      <c r="D8" s="137" t="s">
        <v>7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>
      <c r="A9" s="1"/>
      <c r="B9" s="1"/>
      <c r="C9" s="7"/>
      <c r="D9" s="134" t="s">
        <v>10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"/>
      <c r="C10" s="7"/>
      <c r="D10" s="14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"/>
      <c r="C11" s="7"/>
      <c r="D11" s="137" t="s">
        <v>18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7"/>
      <c r="D12" s="134" t="s">
        <v>21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"/>
      <c r="C13" s="7"/>
      <c r="D13" s="134" t="s">
        <v>25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"/>
      <c r="C14" s="7"/>
      <c r="D14" s="134" t="s">
        <v>28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9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"/>
      <c r="C15" s="7"/>
      <c r="D15" s="134" t="s">
        <v>29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9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"/>
      <c r="C16" s="7"/>
      <c r="D16" s="134" t="s">
        <v>32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"/>
      <c r="C17" s="7"/>
      <c r="D17" s="134" t="s">
        <v>36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9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1"/>
      <c r="C18" s="7"/>
      <c r="D18" s="134" t="s">
        <v>41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9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/>
      <c r="C19" s="7"/>
      <c r="D19" s="134" t="s">
        <v>43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9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9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7"/>
      <c r="D21" s="30" t="s">
        <v>47</v>
      </c>
      <c r="E21" s="30"/>
      <c r="F21" s="32"/>
      <c r="G21" s="8"/>
      <c r="H21" s="8"/>
      <c r="I21" s="34"/>
      <c r="J21" s="8"/>
      <c r="K21" s="8"/>
      <c r="L21" s="8"/>
      <c r="M21" s="8"/>
      <c r="N21" s="36"/>
      <c r="O21" s="36"/>
      <c r="P21" s="38"/>
      <c r="Q21" s="9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7"/>
      <c r="D22" s="128" t="s">
        <v>53</v>
      </c>
      <c r="E22" s="128" t="s">
        <v>55</v>
      </c>
      <c r="F22" s="130" t="s">
        <v>56</v>
      </c>
      <c r="G22" s="131"/>
      <c r="H22" s="131"/>
      <c r="I22" s="131"/>
      <c r="J22" s="131"/>
      <c r="K22" s="132"/>
      <c r="L22" s="39"/>
      <c r="M22" s="39"/>
      <c r="N22" s="39"/>
      <c r="O22" s="39"/>
      <c r="P22" s="39"/>
      <c r="Q22" s="9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7"/>
      <c r="D23" s="129"/>
      <c r="E23" s="129"/>
      <c r="F23" s="130" t="s">
        <v>60</v>
      </c>
      <c r="G23" s="131"/>
      <c r="H23" s="132"/>
      <c r="I23" s="130" t="s">
        <v>61</v>
      </c>
      <c r="J23" s="131"/>
      <c r="K23" s="132"/>
      <c r="L23" s="39"/>
      <c r="M23" s="39"/>
      <c r="N23" s="39"/>
      <c r="O23" s="39"/>
      <c r="P23" s="39"/>
      <c r="Q23" s="9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7"/>
      <c r="D24" s="41">
        <v>1</v>
      </c>
      <c r="E24" s="41" t="s">
        <v>64</v>
      </c>
      <c r="F24" s="133" t="s">
        <v>65</v>
      </c>
      <c r="G24" s="131"/>
      <c r="H24" s="132"/>
      <c r="I24" s="133" t="s">
        <v>66</v>
      </c>
      <c r="J24" s="131"/>
      <c r="K24" s="132"/>
      <c r="L24" s="42"/>
      <c r="M24" s="42"/>
      <c r="N24" s="42"/>
      <c r="O24" s="42"/>
      <c r="P24" s="42"/>
      <c r="Q24" s="9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7"/>
      <c r="D25" s="43">
        <v>2</v>
      </c>
      <c r="E25" s="44" t="s">
        <v>70</v>
      </c>
      <c r="F25" s="133" t="s">
        <v>72</v>
      </c>
      <c r="G25" s="131"/>
      <c r="H25" s="132"/>
      <c r="I25" s="133" t="s">
        <v>73</v>
      </c>
      <c r="J25" s="131"/>
      <c r="K25" s="132"/>
      <c r="L25" s="42"/>
      <c r="M25" s="42"/>
      <c r="N25" s="42"/>
      <c r="O25" s="42"/>
      <c r="P25" s="42"/>
      <c r="Q25" s="9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7"/>
      <c r="D26" s="43">
        <v>3</v>
      </c>
      <c r="E26" s="44" t="s">
        <v>75</v>
      </c>
      <c r="F26" s="133" t="s">
        <v>76</v>
      </c>
      <c r="G26" s="131"/>
      <c r="H26" s="132"/>
      <c r="I26" s="133" t="s">
        <v>77</v>
      </c>
      <c r="J26" s="131"/>
      <c r="K26" s="132"/>
      <c r="L26" s="42"/>
      <c r="M26" s="42"/>
      <c r="N26" s="42"/>
      <c r="O26" s="42"/>
      <c r="P26" s="42"/>
      <c r="Q26" s="9"/>
      <c r="R26" s="1"/>
      <c r="S26" s="1"/>
      <c r="T26" s="1"/>
      <c r="U26" s="1"/>
      <c r="V26" s="1"/>
      <c r="W26" s="1"/>
      <c r="X26" s="1"/>
      <c r="Y26" s="1"/>
      <c r="Z26" s="1"/>
    </row>
    <row r="27" spans="1:26" ht="41.25" customHeight="1">
      <c r="A27" s="1"/>
      <c r="B27" s="1"/>
      <c r="C27" s="7"/>
      <c r="D27" s="46">
        <v>4</v>
      </c>
      <c r="E27" s="48" t="s">
        <v>79</v>
      </c>
      <c r="F27" s="133" t="s">
        <v>81</v>
      </c>
      <c r="G27" s="131"/>
      <c r="H27" s="132"/>
      <c r="I27" s="133" t="s">
        <v>82</v>
      </c>
      <c r="J27" s="131"/>
      <c r="K27" s="132"/>
      <c r="L27" s="42"/>
      <c r="M27" s="42"/>
      <c r="N27" s="42"/>
      <c r="O27" s="42"/>
      <c r="P27" s="42"/>
      <c r="Q27" s="9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>
      <c r="A28" s="1"/>
      <c r="B28" s="1"/>
      <c r="C28" s="7"/>
      <c r="D28" s="46">
        <v>5</v>
      </c>
      <c r="E28" s="48" t="s">
        <v>83</v>
      </c>
      <c r="F28" s="133" t="s">
        <v>84</v>
      </c>
      <c r="G28" s="131"/>
      <c r="H28" s="132"/>
      <c r="I28" s="133" t="s">
        <v>85</v>
      </c>
      <c r="J28" s="131"/>
      <c r="K28" s="132"/>
      <c r="L28" s="42"/>
      <c r="M28" s="42"/>
      <c r="N28" s="42"/>
      <c r="O28" s="42"/>
      <c r="P28" s="42"/>
      <c r="Q28" s="9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>
      <c r="A29" s="1"/>
      <c r="B29" s="1"/>
      <c r="C29" s="7"/>
      <c r="D29" s="50">
        <v>6</v>
      </c>
      <c r="E29" s="51" t="s">
        <v>86</v>
      </c>
      <c r="F29" s="133" t="s">
        <v>87</v>
      </c>
      <c r="G29" s="131"/>
      <c r="H29" s="132"/>
      <c r="I29" s="133" t="s">
        <v>88</v>
      </c>
      <c r="J29" s="131"/>
      <c r="K29" s="132"/>
      <c r="L29" s="42"/>
      <c r="M29" s="42"/>
      <c r="N29" s="42"/>
      <c r="O29" s="42"/>
      <c r="P29" s="42"/>
      <c r="Q29" s="9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8"/>
      <c r="E30" s="8"/>
      <c r="F30" s="32"/>
      <c r="G30" s="8"/>
      <c r="H30" s="8"/>
      <c r="I30" s="8"/>
      <c r="J30" s="8"/>
      <c r="K30" s="8"/>
      <c r="L30" s="8"/>
      <c r="M30" s="8"/>
      <c r="N30" s="36"/>
      <c r="O30" s="36"/>
      <c r="P30" s="38"/>
      <c r="Q30" s="9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7"/>
      <c r="D31" s="30" t="s">
        <v>91</v>
      </c>
      <c r="E31" s="30"/>
      <c r="F31" s="32"/>
      <c r="G31" s="8"/>
      <c r="H31" s="8"/>
      <c r="I31" s="34"/>
      <c r="J31" s="8"/>
      <c r="K31" s="8"/>
      <c r="L31" s="8"/>
      <c r="M31" s="8"/>
      <c r="N31" s="36"/>
      <c r="O31" s="36"/>
      <c r="P31" s="38"/>
      <c r="Q31" s="9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7"/>
      <c r="D32" s="128" t="s">
        <v>53</v>
      </c>
      <c r="E32" s="128" t="s">
        <v>55</v>
      </c>
      <c r="F32" s="130" t="s">
        <v>93</v>
      </c>
      <c r="G32" s="131"/>
      <c r="H32" s="131"/>
      <c r="I32" s="131"/>
      <c r="J32" s="131"/>
      <c r="K32" s="132"/>
      <c r="L32" s="39"/>
      <c r="M32" s="39"/>
      <c r="N32" s="39"/>
      <c r="O32" s="39"/>
      <c r="P32" s="39"/>
      <c r="Q32" s="9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7"/>
      <c r="D33" s="129"/>
      <c r="E33" s="129"/>
      <c r="F33" s="130" t="s">
        <v>60</v>
      </c>
      <c r="G33" s="131"/>
      <c r="H33" s="132"/>
      <c r="I33" s="130" t="s">
        <v>61</v>
      </c>
      <c r="J33" s="131"/>
      <c r="K33" s="132"/>
      <c r="L33" s="39"/>
      <c r="M33" s="39"/>
      <c r="N33" s="39"/>
      <c r="O33" s="39"/>
      <c r="P33" s="39"/>
      <c r="Q33" s="9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1"/>
      <c r="B34" s="1"/>
      <c r="C34" s="7"/>
      <c r="D34" s="60">
        <v>1</v>
      </c>
      <c r="E34" s="41" t="s">
        <v>64</v>
      </c>
      <c r="F34" s="133" t="s">
        <v>94</v>
      </c>
      <c r="G34" s="131"/>
      <c r="H34" s="132"/>
      <c r="I34" s="133" t="s">
        <v>95</v>
      </c>
      <c r="J34" s="131"/>
      <c r="K34" s="132"/>
      <c r="L34" s="42"/>
      <c r="M34" s="42"/>
      <c r="N34" s="42"/>
      <c r="O34" s="42"/>
      <c r="P34" s="42"/>
      <c r="Q34" s="9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7"/>
      <c r="D35" s="61">
        <v>2</v>
      </c>
      <c r="E35" s="44" t="s">
        <v>70</v>
      </c>
      <c r="F35" s="133" t="s">
        <v>96</v>
      </c>
      <c r="G35" s="131"/>
      <c r="H35" s="132"/>
      <c r="I35" s="133" t="s">
        <v>97</v>
      </c>
      <c r="J35" s="131"/>
      <c r="K35" s="132"/>
      <c r="L35" s="42"/>
      <c r="M35" s="42"/>
      <c r="N35" s="42"/>
      <c r="O35" s="42"/>
      <c r="P35" s="42"/>
      <c r="Q35" s="9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7"/>
      <c r="D36" s="61">
        <v>3</v>
      </c>
      <c r="E36" s="44" t="s">
        <v>75</v>
      </c>
      <c r="F36" s="133" t="s">
        <v>98</v>
      </c>
      <c r="G36" s="131"/>
      <c r="H36" s="132"/>
      <c r="I36" s="133" t="s">
        <v>99</v>
      </c>
      <c r="J36" s="131"/>
      <c r="K36" s="132"/>
      <c r="L36" s="42"/>
      <c r="M36" s="42"/>
      <c r="N36" s="42"/>
      <c r="O36" s="42"/>
      <c r="P36" s="42"/>
      <c r="Q36" s="9"/>
      <c r="R36" s="1"/>
      <c r="S36" s="1"/>
      <c r="T36" s="1"/>
      <c r="U36" s="1"/>
      <c r="V36" s="1"/>
      <c r="W36" s="1"/>
      <c r="X36" s="1"/>
      <c r="Y36" s="1"/>
      <c r="Z36" s="1"/>
    </row>
    <row r="37" spans="1:26" ht="41.25" customHeight="1">
      <c r="A37" s="1"/>
      <c r="B37" s="1"/>
      <c r="C37" s="7"/>
      <c r="D37" s="63">
        <v>4</v>
      </c>
      <c r="E37" s="48" t="s">
        <v>79</v>
      </c>
      <c r="F37" s="133" t="s">
        <v>100</v>
      </c>
      <c r="G37" s="131"/>
      <c r="H37" s="132"/>
      <c r="I37" s="133" t="s">
        <v>101</v>
      </c>
      <c r="J37" s="131"/>
      <c r="K37" s="132"/>
      <c r="L37" s="42"/>
      <c r="M37" s="42"/>
      <c r="N37" s="42"/>
      <c r="O37" s="42"/>
      <c r="P37" s="42"/>
      <c r="Q37" s="9"/>
      <c r="R37" s="1"/>
      <c r="S37" s="1"/>
      <c r="T37" s="1"/>
      <c r="U37" s="1"/>
      <c r="V37" s="1"/>
      <c r="W37" s="1"/>
      <c r="X37" s="1"/>
      <c r="Y37" s="1"/>
      <c r="Z37" s="1"/>
    </row>
    <row r="38" spans="1:26" ht="45" customHeight="1">
      <c r="A38" s="1"/>
      <c r="B38" s="1"/>
      <c r="C38" s="7"/>
      <c r="D38" s="63">
        <v>5</v>
      </c>
      <c r="E38" s="48" t="s">
        <v>83</v>
      </c>
      <c r="F38" s="133" t="s">
        <v>102</v>
      </c>
      <c r="G38" s="131"/>
      <c r="H38" s="132"/>
      <c r="I38" s="133" t="s">
        <v>103</v>
      </c>
      <c r="J38" s="131"/>
      <c r="K38" s="132"/>
      <c r="L38" s="42"/>
      <c r="M38" s="42"/>
      <c r="N38" s="42"/>
      <c r="O38" s="42"/>
      <c r="P38" s="42"/>
      <c r="Q38" s="9"/>
      <c r="R38" s="1"/>
      <c r="S38" s="1"/>
      <c r="T38" s="1"/>
      <c r="U38" s="1"/>
      <c r="V38" s="1"/>
      <c r="W38" s="1"/>
      <c r="X38" s="1"/>
      <c r="Y38" s="1"/>
      <c r="Z38" s="1"/>
    </row>
    <row r="39" spans="1:26" ht="45" customHeight="1">
      <c r="A39" s="1"/>
      <c r="B39" s="1"/>
      <c r="C39" s="7"/>
      <c r="D39" s="64">
        <v>6</v>
      </c>
      <c r="E39" s="51" t="s">
        <v>86</v>
      </c>
      <c r="F39" s="133" t="s">
        <v>104</v>
      </c>
      <c r="G39" s="131"/>
      <c r="H39" s="132"/>
      <c r="I39" s="133" t="s">
        <v>105</v>
      </c>
      <c r="J39" s="131"/>
      <c r="K39" s="132"/>
      <c r="L39" s="42"/>
      <c r="M39" s="42"/>
      <c r="N39" s="42"/>
      <c r="O39" s="42"/>
      <c r="P39" s="42"/>
      <c r="Q39" s="9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65"/>
      <c r="D40" s="66"/>
      <c r="E40" s="66"/>
      <c r="F40" s="67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6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6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6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6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6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6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6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6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6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6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6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6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6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6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6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6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6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6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6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6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6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6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6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6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8">
    <mergeCell ref="C5:Q5"/>
    <mergeCell ref="C6:Q6"/>
    <mergeCell ref="D8:P8"/>
    <mergeCell ref="D9:P9"/>
    <mergeCell ref="D10:P10"/>
    <mergeCell ref="D11:P11"/>
    <mergeCell ref="D12:P12"/>
    <mergeCell ref="D13:P13"/>
    <mergeCell ref="D14:P14"/>
    <mergeCell ref="D15:P15"/>
    <mergeCell ref="D16:P16"/>
    <mergeCell ref="D17:P17"/>
    <mergeCell ref="D18:P18"/>
    <mergeCell ref="D19:P19"/>
    <mergeCell ref="D22:D23"/>
    <mergeCell ref="E22:E23"/>
    <mergeCell ref="F22:K22"/>
    <mergeCell ref="F23:H23"/>
    <mergeCell ref="I23:K23"/>
    <mergeCell ref="F24:H24"/>
    <mergeCell ref="I24:K24"/>
    <mergeCell ref="I29:K29"/>
    <mergeCell ref="F32:K32"/>
    <mergeCell ref="I33:K33"/>
    <mergeCell ref="I34:K34"/>
    <mergeCell ref="I35:K35"/>
    <mergeCell ref="I36:K36"/>
    <mergeCell ref="F25:H25"/>
    <mergeCell ref="I25:K25"/>
    <mergeCell ref="F26:H26"/>
    <mergeCell ref="I26:K26"/>
    <mergeCell ref="F27:H27"/>
    <mergeCell ref="I27:K27"/>
    <mergeCell ref="I28:K28"/>
    <mergeCell ref="F36:H36"/>
    <mergeCell ref="F28:H28"/>
    <mergeCell ref="F29:H29"/>
    <mergeCell ref="F37:H37"/>
    <mergeCell ref="I37:K37"/>
    <mergeCell ref="F38:H38"/>
    <mergeCell ref="I38:K38"/>
    <mergeCell ref="F39:H39"/>
    <mergeCell ref="I39:K39"/>
    <mergeCell ref="D32:D33"/>
    <mergeCell ref="E32:E33"/>
    <mergeCell ref="F33:H33"/>
    <mergeCell ref="F34:H34"/>
    <mergeCell ref="F35:H35"/>
  </mergeCells>
  <pageMargins left="0.75" right="0.5" top="0.5" bottom="0.5" header="0" footer="0"/>
  <pageSetup paperSize="9" orientation="landscape"/>
  <rowBreaks count="1" manualBreakCount="1">
    <brk id="3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7" width="11.44140625" customWidth="1"/>
    <col min="8" max="8" width="16.6640625" customWidth="1"/>
    <col min="9" max="9" width="12" customWidth="1"/>
    <col min="10" max="10" width="9.33203125" customWidth="1"/>
    <col min="11" max="11" width="9.44140625" customWidth="1"/>
    <col min="12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234</v>
      </c>
      <c r="E5" s="8"/>
      <c r="F5" s="10"/>
      <c r="G5" s="11"/>
      <c r="H5" s="11"/>
      <c r="I5" s="11"/>
      <c r="J5" s="8"/>
      <c r="K5" s="8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"/>
      <c r="C6" s="7"/>
      <c r="D6" s="74"/>
      <c r="E6" s="8"/>
      <c r="F6" s="11"/>
      <c r="G6" s="11"/>
      <c r="H6" s="11"/>
      <c r="I6" s="114"/>
      <c r="J6" s="115"/>
      <c r="K6" s="8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56" t="s">
        <v>206</v>
      </c>
      <c r="E7" s="157"/>
      <c r="F7" s="157"/>
      <c r="G7" s="157"/>
      <c r="H7" s="158"/>
      <c r="I7" s="165" t="s">
        <v>235</v>
      </c>
      <c r="J7" s="167" t="s">
        <v>236</v>
      </c>
      <c r="K7" s="75"/>
      <c r="L7" s="7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59"/>
      <c r="E8" s="160"/>
      <c r="F8" s="160"/>
      <c r="G8" s="160"/>
      <c r="H8" s="161"/>
      <c r="I8" s="166"/>
      <c r="J8" s="168"/>
      <c r="K8" s="79"/>
      <c r="L8" s="8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"/>
      <c r="B9" s="1"/>
      <c r="C9" s="7"/>
      <c r="D9" s="86">
        <v>1</v>
      </c>
      <c r="E9" s="169" t="s">
        <v>237</v>
      </c>
      <c r="F9" s="152"/>
      <c r="G9" s="152"/>
      <c r="H9" s="153"/>
      <c r="I9" s="116">
        <v>120</v>
      </c>
      <c r="J9" s="88" t="e">
        <f>'Cat1'!$O$26</f>
        <v>#DIV/0!</v>
      </c>
      <c r="K9" s="89"/>
      <c r="L9" s="8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C10" s="7"/>
      <c r="D10" s="86">
        <v>2</v>
      </c>
      <c r="E10" s="169" t="s">
        <v>238</v>
      </c>
      <c r="F10" s="152"/>
      <c r="G10" s="152"/>
      <c r="H10" s="153"/>
      <c r="I10" s="116">
        <v>85</v>
      </c>
      <c r="J10" s="88" t="e">
        <f>'Cat2'!$O$28</f>
        <v>#DIV/0!</v>
      </c>
      <c r="K10" s="90"/>
      <c r="L10" s="9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C11" s="7"/>
      <c r="D11" s="86">
        <v>3</v>
      </c>
      <c r="E11" s="169" t="s">
        <v>239</v>
      </c>
      <c r="F11" s="152"/>
      <c r="G11" s="152"/>
      <c r="H11" s="153"/>
      <c r="I11" s="116">
        <v>85</v>
      </c>
      <c r="J11" s="88">
        <f>'Cat3'!$O$25</f>
        <v>17</v>
      </c>
      <c r="K11" s="92"/>
      <c r="L11" s="9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C12" s="7"/>
      <c r="D12" s="86">
        <v>4</v>
      </c>
      <c r="E12" s="169" t="s">
        <v>240</v>
      </c>
      <c r="F12" s="152"/>
      <c r="G12" s="152"/>
      <c r="H12" s="153"/>
      <c r="I12" s="116">
        <v>90</v>
      </c>
      <c r="J12" s="88">
        <f>'Cat4'!$O$26</f>
        <v>20.25</v>
      </c>
      <c r="K12" s="92"/>
      <c r="L12" s="93"/>
      <c r="M12" s="1" t="s">
        <v>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7"/>
      <c r="D13" s="86">
        <v>5</v>
      </c>
      <c r="E13" s="169" t="s">
        <v>241</v>
      </c>
      <c r="F13" s="152"/>
      <c r="G13" s="152"/>
      <c r="H13" s="153"/>
      <c r="I13" s="116">
        <v>85</v>
      </c>
      <c r="J13" s="88">
        <f>'Cat5'!$O$28</f>
        <v>14.750000000000002</v>
      </c>
      <c r="K13" s="92"/>
      <c r="L13" s="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7"/>
      <c r="D14" s="86">
        <v>6</v>
      </c>
      <c r="E14" s="169" t="s">
        <v>242</v>
      </c>
      <c r="F14" s="152"/>
      <c r="G14" s="152"/>
      <c r="H14" s="153"/>
      <c r="I14" s="116">
        <v>85</v>
      </c>
      <c r="J14" s="88">
        <f>'Cat6'!$O$26</f>
        <v>19.875</v>
      </c>
      <c r="K14" s="92"/>
      <c r="L14" s="9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1"/>
      <c r="C15" s="7"/>
      <c r="D15" s="86">
        <v>7</v>
      </c>
      <c r="E15" s="170" t="s">
        <v>243</v>
      </c>
      <c r="F15" s="152"/>
      <c r="G15" s="152"/>
      <c r="H15" s="153"/>
      <c r="I15" s="117">
        <v>450</v>
      </c>
      <c r="J15" s="88">
        <f>'Cat7-Result'!$O$44</f>
        <v>71.5</v>
      </c>
      <c r="K15" s="92"/>
      <c r="L15" s="9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7"/>
      <c r="D16" s="155" t="s">
        <v>244</v>
      </c>
      <c r="E16" s="152"/>
      <c r="F16" s="152"/>
      <c r="G16" s="152"/>
      <c r="H16" s="153"/>
      <c r="I16" s="118">
        <f t="shared" ref="I16:J16" si="0">SUM(I9:I15)</f>
        <v>1000</v>
      </c>
      <c r="J16" s="119" t="e">
        <f t="shared" si="0"/>
        <v>#DIV/0!</v>
      </c>
      <c r="K16" s="100"/>
      <c r="L16" s="1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7"/>
      <c r="D17" s="84"/>
      <c r="E17" s="108"/>
      <c r="F17" s="84"/>
      <c r="G17" s="84"/>
      <c r="H17" s="84"/>
      <c r="I17" s="84"/>
      <c r="J17" s="84"/>
      <c r="K17" s="107"/>
      <c r="L17" s="12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7"/>
      <c r="D18" s="10" t="s">
        <v>245</v>
      </c>
      <c r="E18" s="84"/>
      <c r="F18" s="84"/>
      <c r="G18" s="84"/>
      <c r="H18" s="84"/>
      <c r="I18" s="84"/>
      <c r="J18" s="84"/>
      <c r="K18" s="84"/>
      <c r="L18" s="12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7"/>
      <c r="D19" s="109"/>
      <c r="E19" s="110"/>
      <c r="F19" s="110"/>
      <c r="G19" s="110"/>
      <c r="H19" s="110"/>
      <c r="I19" s="110"/>
      <c r="J19" s="109"/>
      <c r="K19" s="109"/>
      <c r="L19" s="1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7"/>
      <c r="D20" s="111"/>
      <c r="E20" s="111"/>
      <c r="F20" s="111"/>
      <c r="G20" s="111"/>
      <c r="H20" s="111"/>
      <c r="I20" s="111"/>
      <c r="J20" s="111"/>
      <c r="K20" s="111"/>
      <c r="L20" s="1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7"/>
      <c r="D21" s="111"/>
      <c r="E21" s="111"/>
      <c r="F21" s="111"/>
      <c r="G21" s="111"/>
      <c r="H21" s="111"/>
      <c r="I21" s="111"/>
      <c r="J21" s="111"/>
      <c r="K21" s="111"/>
      <c r="L21" s="1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7"/>
      <c r="D22" s="111"/>
      <c r="E22" s="111"/>
      <c r="F22" s="111"/>
      <c r="G22" s="111"/>
      <c r="H22" s="111"/>
      <c r="I22" s="111"/>
      <c r="J22" s="111"/>
      <c r="K22" s="111"/>
      <c r="L22" s="1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7"/>
      <c r="D23" s="111"/>
      <c r="E23" s="111"/>
      <c r="F23" s="111"/>
      <c r="G23" s="111"/>
      <c r="H23" s="111"/>
      <c r="I23" s="111"/>
      <c r="J23" s="111"/>
      <c r="K23" s="111"/>
      <c r="L23" s="1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7"/>
      <c r="D24" s="113"/>
      <c r="E24" s="111"/>
      <c r="F24" s="111"/>
      <c r="G24" s="111"/>
      <c r="H24" s="111"/>
      <c r="I24" s="111"/>
      <c r="J24" s="111"/>
      <c r="K24" s="111"/>
      <c r="L24" s="1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111"/>
      <c r="E25" s="111"/>
      <c r="F25" s="111"/>
      <c r="G25" s="111"/>
      <c r="H25" s="111"/>
      <c r="I25" s="111"/>
      <c r="J25" s="111"/>
      <c r="K25" s="111"/>
      <c r="L25" s="1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111"/>
      <c r="E26" s="111"/>
      <c r="F26" s="111"/>
      <c r="G26" s="111"/>
      <c r="H26" s="111"/>
      <c r="I26" s="111"/>
      <c r="J26" s="111"/>
      <c r="K26" s="111"/>
      <c r="L26" s="1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111"/>
      <c r="E27" s="111"/>
      <c r="F27" s="111"/>
      <c r="G27" s="111"/>
      <c r="H27" s="111"/>
      <c r="I27" s="111"/>
      <c r="J27" s="111"/>
      <c r="K27" s="111"/>
      <c r="L27" s="1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111"/>
      <c r="E28" s="111"/>
      <c r="F28" s="111"/>
      <c r="G28" s="111"/>
      <c r="H28" s="111"/>
      <c r="I28" s="111"/>
      <c r="J28" s="111"/>
      <c r="K28" s="111"/>
      <c r="L28" s="1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111"/>
      <c r="E29" s="111"/>
      <c r="F29" s="111"/>
      <c r="G29" s="111"/>
      <c r="H29" s="111"/>
      <c r="I29" s="111"/>
      <c r="J29" s="111"/>
      <c r="K29" s="111"/>
      <c r="L29" s="1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111"/>
      <c r="E30" s="111"/>
      <c r="F30" s="111"/>
      <c r="G30" s="111"/>
      <c r="H30" s="111"/>
      <c r="I30" s="111"/>
      <c r="J30" s="111"/>
      <c r="K30" s="111"/>
      <c r="L30" s="1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111"/>
      <c r="E31" s="111"/>
      <c r="F31" s="111"/>
      <c r="G31" s="111"/>
      <c r="H31" s="111"/>
      <c r="I31" s="111"/>
      <c r="J31" s="111"/>
      <c r="K31" s="111"/>
      <c r="L31" s="1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111"/>
      <c r="E32" s="111"/>
      <c r="F32" s="111"/>
      <c r="G32" s="111"/>
      <c r="H32" s="111"/>
      <c r="I32" s="111"/>
      <c r="J32" s="111"/>
      <c r="K32" s="111"/>
      <c r="L32" s="1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111"/>
      <c r="E33" s="111"/>
      <c r="F33" s="111"/>
      <c r="G33" s="111"/>
      <c r="H33" s="111"/>
      <c r="I33" s="111"/>
      <c r="J33" s="111"/>
      <c r="K33" s="111"/>
      <c r="L33" s="1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111"/>
      <c r="E34" s="111"/>
      <c r="F34" s="111"/>
      <c r="G34" s="111"/>
      <c r="H34" s="111"/>
      <c r="I34" s="111"/>
      <c r="J34" s="111"/>
      <c r="K34" s="111"/>
      <c r="L34" s="1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111"/>
      <c r="E35" s="111"/>
      <c r="F35" s="111"/>
      <c r="G35" s="111"/>
      <c r="H35" s="111"/>
      <c r="I35" s="111"/>
      <c r="J35" s="111"/>
      <c r="K35" s="111"/>
      <c r="L35" s="1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111"/>
      <c r="E36" s="111"/>
      <c r="F36" s="111"/>
      <c r="G36" s="111"/>
      <c r="H36" s="111"/>
      <c r="I36" s="111"/>
      <c r="J36" s="111"/>
      <c r="K36" s="111"/>
      <c r="L36" s="1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111"/>
      <c r="E37" s="111"/>
      <c r="F37" s="111"/>
      <c r="G37" s="111"/>
      <c r="H37" s="111"/>
      <c r="I37" s="111"/>
      <c r="J37" s="111"/>
      <c r="K37" s="111"/>
      <c r="L37" s="1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111"/>
      <c r="E38" s="111"/>
      <c r="F38" s="111"/>
      <c r="G38" s="111"/>
      <c r="H38" s="111"/>
      <c r="I38" s="111"/>
      <c r="J38" s="111"/>
      <c r="K38" s="111"/>
      <c r="L38" s="1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111"/>
      <c r="E39" s="111"/>
      <c r="F39" s="111"/>
      <c r="G39" s="111"/>
      <c r="H39" s="111"/>
      <c r="I39" s="111"/>
      <c r="J39" s="111"/>
      <c r="K39" s="111"/>
      <c r="L39" s="1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10" t="s">
        <v>246</v>
      </c>
      <c r="E40" s="111"/>
      <c r="F40" s="111"/>
      <c r="G40" s="111"/>
      <c r="H40" s="111"/>
      <c r="I40" s="111"/>
      <c r="J40" s="111"/>
      <c r="K40" s="111"/>
      <c r="L40" s="1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111"/>
      <c r="E41" s="111"/>
      <c r="F41" s="111"/>
      <c r="G41" s="111"/>
      <c r="H41" s="111"/>
      <c r="I41" s="111"/>
      <c r="J41" s="111"/>
      <c r="K41" s="111"/>
      <c r="L41" s="1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111"/>
      <c r="E42" s="111"/>
      <c r="F42" s="111"/>
      <c r="G42" s="111"/>
      <c r="H42" s="111"/>
      <c r="I42" s="111"/>
      <c r="J42" s="111"/>
      <c r="K42" s="111"/>
      <c r="L42" s="1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111"/>
      <c r="E43" s="111"/>
      <c r="F43" s="111"/>
      <c r="G43" s="111"/>
      <c r="H43" s="111"/>
      <c r="I43" s="111"/>
      <c r="J43" s="111"/>
      <c r="K43" s="111"/>
      <c r="L43" s="1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111"/>
      <c r="E44" s="111"/>
      <c r="F44" s="111"/>
      <c r="G44" s="111"/>
      <c r="H44" s="111"/>
      <c r="I44" s="111"/>
      <c r="J44" s="111"/>
      <c r="K44" s="111"/>
      <c r="L44" s="1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111"/>
      <c r="E45" s="111"/>
      <c r="F45" s="111"/>
      <c r="G45" s="111"/>
      <c r="H45" s="111"/>
      <c r="I45" s="111"/>
      <c r="J45" s="111"/>
      <c r="K45" s="111"/>
      <c r="L45" s="1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111"/>
      <c r="E46" s="111"/>
      <c r="F46" s="111"/>
      <c r="G46" s="111"/>
      <c r="H46" s="111"/>
      <c r="I46" s="111"/>
      <c r="J46" s="111"/>
      <c r="K46" s="111"/>
      <c r="L46" s="1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111"/>
      <c r="E47" s="111"/>
      <c r="F47" s="111"/>
      <c r="G47" s="111"/>
      <c r="H47" s="111"/>
      <c r="I47" s="111"/>
      <c r="J47" s="111"/>
      <c r="K47" s="111"/>
      <c r="L47" s="1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111"/>
      <c r="E48" s="111"/>
      <c r="F48" s="111"/>
      <c r="G48" s="111"/>
      <c r="H48" s="111"/>
      <c r="I48" s="111"/>
      <c r="J48" s="111"/>
      <c r="K48" s="111"/>
      <c r="L48" s="1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111"/>
      <c r="E49" s="111"/>
      <c r="F49" s="111"/>
      <c r="G49" s="111"/>
      <c r="H49" s="111"/>
      <c r="I49" s="111"/>
      <c r="J49" s="111"/>
      <c r="K49" s="111"/>
      <c r="L49" s="1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111"/>
      <c r="E50" s="111"/>
      <c r="F50" s="111"/>
      <c r="G50" s="111"/>
      <c r="H50" s="111"/>
      <c r="I50" s="111"/>
      <c r="J50" s="111"/>
      <c r="K50" s="111"/>
      <c r="L50" s="1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111"/>
      <c r="E51" s="111"/>
      <c r="F51" s="111"/>
      <c r="G51" s="111"/>
      <c r="H51" s="111"/>
      <c r="I51" s="111"/>
      <c r="J51" s="111"/>
      <c r="K51" s="111"/>
      <c r="L51" s="1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111"/>
      <c r="E52" s="111"/>
      <c r="F52" s="111"/>
      <c r="G52" s="111"/>
      <c r="H52" s="111"/>
      <c r="I52" s="111"/>
      <c r="J52" s="111"/>
      <c r="K52" s="111"/>
      <c r="L52" s="1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111"/>
      <c r="E53" s="111"/>
      <c r="F53" s="111"/>
      <c r="G53" s="111"/>
      <c r="H53" s="111"/>
      <c r="I53" s="111"/>
      <c r="J53" s="111"/>
      <c r="K53" s="111"/>
      <c r="L53" s="1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111"/>
      <c r="E54" s="111"/>
      <c r="F54" s="111"/>
      <c r="G54" s="111"/>
      <c r="H54" s="111"/>
      <c r="I54" s="111"/>
      <c r="J54" s="111"/>
      <c r="K54" s="111"/>
      <c r="L54" s="1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111"/>
      <c r="E55" s="111"/>
      <c r="F55" s="111"/>
      <c r="G55" s="111"/>
      <c r="H55" s="111"/>
      <c r="I55" s="111"/>
      <c r="J55" s="111"/>
      <c r="K55" s="111"/>
      <c r="L55" s="1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111"/>
      <c r="E56" s="111"/>
      <c r="F56" s="111"/>
      <c r="G56" s="111"/>
      <c r="H56" s="111"/>
      <c r="I56" s="111"/>
      <c r="J56" s="111"/>
      <c r="K56" s="111"/>
      <c r="L56" s="1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111"/>
      <c r="E57" s="111"/>
      <c r="F57" s="111"/>
      <c r="G57" s="111"/>
      <c r="H57" s="111"/>
      <c r="I57" s="111"/>
      <c r="J57" s="111"/>
      <c r="K57" s="111"/>
      <c r="L57" s="1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7"/>
      <c r="D58" s="111"/>
      <c r="E58" s="111"/>
      <c r="F58" s="111"/>
      <c r="G58" s="111"/>
      <c r="H58" s="111"/>
      <c r="I58" s="111"/>
      <c r="J58" s="111"/>
      <c r="K58" s="111"/>
      <c r="L58" s="1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7"/>
      <c r="D59" s="111"/>
      <c r="E59" s="111"/>
      <c r="F59" s="111"/>
      <c r="G59" s="111"/>
      <c r="H59" s="111"/>
      <c r="I59" s="111"/>
      <c r="J59" s="111"/>
      <c r="K59" s="111"/>
      <c r="L59" s="1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7"/>
      <c r="D60" s="111"/>
      <c r="E60" s="111"/>
      <c r="F60" s="111"/>
      <c r="G60" s="111"/>
      <c r="H60" s="111"/>
      <c r="I60" s="111"/>
      <c r="J60" s="111"/>
      <c r="K60" s="111"/>
      <c r="L60" s="11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65"/>
      <c r="D61" s="66"/>
      <c r="E61" s="67"/>
      <c r="F61" s="66"/>
      <c r="G61" s="66"/>
      <c r="H61" s="66"/>
      <c r="I61" s="66"/>
      <c r="J61" s="66"/>
      <c r="K61" s="66"/>
      <c r="L61" s="6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E13:H13"/>
    <mergeCell ref="E14:H14"/>
    <mergeCell ref="E15:H15"/>
    <mergeCell ref="D16:H16"/>
    <mergeCell ref="D7:H8"/>
    <mergeCell ref="E12:H12"/>
    <mergeCell ref="I7:I8"/>
    <mergeCell ref="J7:J8"/>
    <mergeCell ref="E9:H9"/>
    <mergeCell ref="E10:H10"/>
    <mergeCell ref="E11:H11"/>
  </mergeCells>
  <pageMargins left="1" right="0.5" top="0.5" bottom="0.5" header="0" footer="0"/>
  <pageSetup paperSize="9" orientation="landscape"/>
  <rowBreaks count="2" manualBreakCount="2">
    <brk id="17" man="1"/>
    <brk id="15" man="1"/>
  </rowBreaks>
  <colBreaks count="1" manualBreakCount="1">
    <brk id="1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7" width="11.44140625" customWidth="1"/>
    <col min="8" max="8" width="16.6640625" customWidth="1"/>
    <col min="9" max="9" width="12" customWidth="1"/>
    <col min="10" max="10" width="8.6640625" customWidth="1"/>
    <col min="11" max="11" width="9.44140625" customWidth="1"/>
    <col min="12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202</v>
      </c>
      <c r="E5" s="8"/>
      <c r="F5" s="10"/>
      <c r="G5" s="11"/>
      <c r="H5" s="11"/>
      <c r="I5" s="11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"/>
      <c r="C6" s="7"/>
      <c r="D6" s="74"/>
      <c r="E6" s="8"/>
      <c r="F6" s="11"/>
      <c r="G6" s="11"/>
      <c r="H6" s="11"/>
      <c r="I6" s="11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56" t="s">
        <v>206</v>
      </c>
      <c r="E7" s="157"/>
      <c r="F7" s="157"/>
      <c r="G7" s="157"/>
      <c r="H7" s="158"/>
      <c r="I7" s="171" t="s">
        <v>235</v>
      </c>
      <c r="J7" s="167" t="s">
        <v>247</v>
      </c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59"/>
      <c r="E8" s="160"/>
      <c r="F8" s="160"/>
      <c r="G8" s="160"/>
      <c r="H8" s="161"/>
      <c r="I8" s="172"/>
      <c r="J8" s="168"/>
      <c r="K8" s="79"/>
      <c r="L8" s="7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"/>
      <c r="B9" s="1"/>
      <c r="C9" s="7"/>
      <c r="D9" s="86">
        <v>1</v>
      </c>
      <c r="E9" s="169" t="s">
        <v>237</v>
      </c>
      <c r="F9" s="152"/>
      <c r="G9" s="152"/>
      <c r="H9" s="153"/>
      <c r="I9" s="116">
        <v>120</v>
      </c>
      <c r="J9" s="88" t="e">
        <f>'Cat1'!$O$26</f>
        <v>#DIV/0!</v>
      </c>
      <c r="K9" s="89"/>
      <c r="L9" s="1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C10" s="7"/>
      <c r="D10" s="86">
        <v>2</v>
      </c>
      <c r="E10" s="169" t="s">
        <v>238</v>
      </c>
      <c r="F10" s="152"/>
      <c r="G10" s="152"/>
      <c r="H10" s="153"/>
      <c r="I10" s="116">
        <v>85</v>
      </c>
      <c r="J10" s="88" t="e">
        <f>'Cat2'!$O$28</f>
        <v>#DIV/0!</v>
      </c>
      <c r="K10" s="90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C11" s="7"/>
      <c r="D11" s="86">
        <v>3</v>
      </c>
      <c r="E11" s="169" t="s">
        <v>239</v>
      </c>
      <c r="F11" s="152"/>
      <c r="G11" s="152"/>
      <c r="H11" s="153"/>
      <c r="I11" s="116">
        <v>85</v>
      </c>
      <c r="J11" s="88">
        <f>'Cat3'!$O$25</f>
        <v>17</v>
      </c>
      <c r="K11" s="92"/>
      <c r="L11" s="1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C12" s="7"/>
      <c r="D12" s="86">
        <v>4</v>
      </c>
      <c r="E12" s="169" t="s">
        <v>240</v>
      </c>
      <c r="F12" s="152"/>
      <c r="G12" s="152"/>
      <c r="H12" s="153"/>
      <c r="I12" s="116">
        <v>90</v>
      </c>
      <c r="J12" s="88">
        <f>'Cat4'!$O$26</f>
        <v>20.25</v>
      </c>
      <c r="K12" s="92"/>
      <c r="L12" s="125"/>
      <c r="M12" s="1" t="s">
        <v>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7"/>
      <c r="D13" s="86">
        <v>5</v>
      </c>
      <c r="E13" s="169" t="s">
        <v>241</v>
      </c>
      <c r="F13" s="152"/>
      <c r="G13" s="152"/>
      <c r="H13" s="153"/>
      <c r="I13" s="116">
        <v>85</v>
      </c>
      <c r="J13" s="88">
        <f>'Cat5'!$O$28</f>
        <v>14.750000000000002</v>
      </c>
      <c r="K13" s="92"/>
      <c r="L13" s="12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7"/>
      <c r="D14" s="86">
        <v>6</v>
      </c>
      <c r="E14" s="169" t="s">
        <v>242</v>
      </c>
      <c r="F14" s="152"/>
      <c r="G14" s="152"/>
      <c r="H14" s="153"/>
      <c r="I14" s="116">
        <v>85</v>
      </c>
      <c r="J14" s="88">
        <f>'Cat6'!$O$26</f>
        <v>19.875</v>
      </c>
      <c r="K14" s="92"/>
      <c r="L14" s="12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1"/>
      <c r="C15" s="7"/>
      <c r="D15" s="86">
        <v>7</v>
      </c>
      <c r="E15" s="170" t="s">
        <v>243</v>
      </c>
      <c r="F15" s="152"/>
      <c r="G15" s="152"/>
      <c r="H15" s="153"/>
      <c r="I15" s="117">
        <v>450</v>
      </c>
      <c r="J15" s="88">
        <f>'Cat7-Result'!$O$44</f>
        <v>71.5</v>
      </c>
      <c r="K15" s="92"/>
      <c r="L15" s="1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7"/>
      <c r="D16" s="126">
        <v>7.1</v>
      </c>
      <c r="E16" s="170" t="s">
        <v>228</v>
      </c>
      <c r="F16" s="152"/>
      <c r="G16" s="152"/>
      <c r="H16" s="153"/>
      <c r="I16" s="117">
        <v>120</v>
      </c>
      <c r="J16" s="88">
        <f>'Cat7-Result'!$O$19</f>
        <v>18</v>
      </c>
      <c r="K16" s="127"/>
      <c r="L16" s="1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1"/>
      <c r="C17" s="7"/>
      <c r="D17" s="126">
        <v>7.2</v>
      </c>
      <c r="E17" s="170" t="s">
        <v>229</v>
      </c>
      <c r="F17" s="152"/>
      <c r="G17" s="152"/>
      <c r="H17" s="153"/>
      <c r="I17" s="117">
        <v>80</v>
      </c>
      <c r="J17" s="88">
        <f>'Cat7-Result'!$O$23</f>
        <v>12</v>
      </c>
      <c r="K17" s="127"/>
      <c r="L17" s="1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1"/>
      <c r="C18" s="7"/>
      <c r="D18" s="126">
        <v>7.3</v>
      </c>
      <c r="E18" s="170" t="s">
        <v>230</v>
      </c>
      <c r="F18" s="152"/>
      <c r="G18" s="152"/>
      <c r="H18" s="153"/>
      <c r="I18" s="117">
        <v>80</v>
      </c>
      <c r="J18" s="88">
        <f>'Cat7-Result'!$O$29</f>
        <v>16</v>
      </c>
      <c r="K18" s="127"/>
      <c r="L18" s="12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7"/>
      <c r="D19" s="126">
        <v>7.4</v>
      </c>
      <c r="E19" s="170" t="s">
        <v>231</v>
      </c>
      <c r="F19" s="152"/>
      <c r="G19" s="152"/>
      <c r="H19" s="153"/>
      <c r="I19" s="117">
        <v>80</v>
      </c>
      <c r="J19" s="88">
        <f>'Cat7-Result'!$O$37</f>
        <v>12</v>
      </c>
      <c r="K19" s="127"/>
      <c r="L19" s="1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"/>
      <c r="C20" s="7"/>
      <c r="D20" s="126">
        <v>7.5</v>
      </c>
      <c r="E20" s="170" t="s">
        <v>232</v>
      </c>
      <c r="F20" s="152"/>
      <c r="G20" s="152"/>
      <c r="H20" s="153"/>
      <c r="I20" s="117">
        <v>90</v>
      </c>
      <c r="J20" s="88">
        <f>'Cat7-Result'!$O$43</f>
        <v>13.5</v>
      </c>
      <c r="K20" s="127"/>
      <c r="L20" s="12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"/>
      <c r="C21" s="7"/>
      <c r="D21" s="155" t="s">
        <v>244</v>
      </c>
      <c r="E21" s="152"/>
      <c r="F21" s="152"/>
      <c r="G21" s="152"/>
      <c r="H21" s="153"/>
      <c r="I21" s="118">
        <f t="shared" ref="I21:J21" si="0">SUM(I9:I15)</f>
        <v>1000</v>
      </c>
      <c r="J21" s="119" t="e">
        <f t="shared" si="0"/>
        <v>#DIV/0!</v>
      </c>
      <c r="K21" s="100"/>
      <c r="L21" s="8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7"/>
      <c r="D22" s="84"/>
      <c r="E22" s="108"/>
      <c r="F22" s="84"/>
      <c r="G22" s="84"/>
      <c r="H22" s="84"/>
      <c r="I22" s="84"/>
      <c r="J22" s="84"/>
      <c r="K22" s="107"/>
      <c r="L22" s="10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7"/>
      <c r="D23" s="10" t="s">
        <v>245</v>
      </c>
      <c r="E23" s="84"/>
      <c r="F23" s="84"/>
      <c r="G23" s="84"/>
      <c r="H23" s="84"/>
      <c r="I23" s="84"/>
      <c r="J23" s="84"/>
      <c r="K23" s="84"/>
      <c r="L23" s="8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7"/>
      <c r="D24" s="109"/>
      <c r="E24" s="110"/>
      <c r="F24" s="110"/>
      <c r="G24" s="110"/>
      <c r="H24" s="110"/>
      <c r="I24" s="110"/>
      <c r="J24" s="109"/>
      <c r="K24" s="109"/>
      <c r="L24" s="10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111"/>
      <c r="E25" s="111"/>
      <c r="F25" s="111"/>
      <c r="G25" s="111"/>
      <c r="H25" s="111"/>
      <c r="I25" s="111"/>
      <c r="J25" s="111"/>
      <c r="K25" s="111"/>
      <c r="L25" s="1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111"/>
      <c r="E26" s="111"/>
      <c r="F26" s="111"/>
      <c r="G26" s="111"/>
      <c r="H26" s="111"/>
      <c r="I26" s="111"/>
      <c r="J26" s="111"/>
      <c r="K26" s="111"/>
      <c r="L26" s="1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111"/>
      <c r="E27" s="111"/>
      <c r="F27" s="111"/>
      <c r="G27" s="111"/>
      <c r="H27" s="111"/>
      <c r="I27" s="111"/>
      <c r="J27" s="111"/>
      <c r="K27" s="111"/>
      <c r="L27" s="1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111"/>
      <c r="E28" s="111"/>
      <c r="F28" s="111"/>
      <c r="G28" s="111"/>
      <c r="H28" s="111"/>
      <c r="I28" s="111"/>
      <c r="J28" s="111"/>
      <c r="K28" s="111"/>
      <c r="L28" s="11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113"/>
      <c r="E29" s="111"/>
      <c r="F29" s="111"/>
      <c r="G29" s="111"/>
      <c r="H29" s="111"/>
      <c r="I29" s="111"/>
      <c r="J29" s="111"/>
      <c r="K29" s="111"/>
      <c r="L29" s="1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111"/>
      <c r="E30" s="111"/>
      <c r="F30" s="111"/>
      <c r="G30" s="111"/>
      <c r="H30" s="111"/>
      <c r="I30" s="111"/>
      <c r="J30" s="111"/>
      <c r="K30" s="111"/>
      <c r="L30" s="1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111"/>
      <c r="E31" s="111"/>
      <c r="F31" s="111"/>
      <c r="G31" s="111"/>
      <c r="H31" s="111"/>
      <c r="I31" s="111"/>
      <c r="J31" s="111"/>
      <c r="K31" s="111"/>
      <c r="L31" s="1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111"/>
      <c r="E32" s="111"/>
      <c r="F32" s="111"/>
      <c r="G32" s="111"/>
      <c r="H32" s="111"/>
      <c r="I32" s="111"/>
      <c r="J32" s="111"/>
      <c r="K32" s="111"/>
      <c r="L32" s="1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111"/>
      <c r="E33" s="111"/>
      <c r="F33" s="111"/>
      <c r="G33" s="111"/>
      <c r="H33" s="111"/>
      <c r="I33" s="111"/>
      <c r="J33" s="111"/>
      <c r="K33" s="111"/>
      <c r="L33" s="1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111"/>
      <c r="E34" s="111"/>
      <c r="F34" s="111"/>
      <c r="G34" s="111"/>
      <c r="H34" s="111"/>
      <c r="I34" s="111"/>
      <c r="J34" s="111"/>
      <c r="K34" s="111"/>
      <c r="L34" s="1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111"/>
      <c r="E35" s="111"/>
      <c r="F35" s="111"/>
      <c r="G35" s="111"/>
      <c r="H35" s="111"/>
      <c r="I35" s="111"/>
      <c r="J35" s="111"/>
      <c r="K35" s="111"/>
      <c r="L35" s="11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111"/>
      <c r="E36" s="111"/>
      <c r="F36" s="111"/>
      <c r="G36" s="111"/>
      <c r="H36" s="111"/>
      <c r="I36" s="111"/>
      <c r="J36" s="111"/>
      <c r="K36" s="111"/>
      <c r="L36" s="11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111"/>
      <c r="E37" s="111"/>
      <c r="F37" s="111"/>
      <c r="G37" s="111"/>
      <c r="H37" s="111"/>
      <c r="I37" s="111"/>
      <c r="J37" s="111"/>
      <c r="K37" s="111"/>
      <c r="L37" s="1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111"/>
      <c r="E38" s="111"/>
      <c r="F38" s="111"/>
      <c r="G38" s="111"/>
      <c r="H38" s="111"/>
      <c r="I38" s="111"/>
      <c r="J38" s="111"/>
      <c r="K38" s="111"/>
      <c r="L38" s="1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111"/>
      <c r="E39" s="111"/>
      <c r="F39" s="111"/>
      <c r="G39" s="111"/>
      <c r="H39" s="111"/>
      <c r="I39" s="111"/>
      <c r="J39" s="111"/>
      <c r="K39" s="111"/>
      <c r="L39" s="1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111"/>
      <c r="E40" s="111"/>
      <c r="F40" s="111"/>
      <c r="G40" s="111"/>
      <c r="H40" s="111"/>
      <c r="I40" s="111"/>
      <c r="J40" s="111"/>
      <c r="K40" s="111"/>
      <c r="L40" s="1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111"/>
      <c r="E41" s="111"/>
      <c r="F41" s="111"/>
      <c r="G41" s="111"/>
      <c r="H41" s="111"/>
      <c r="I41" s="111"/>
      <c r="J41" s="111"/>
      <c r="K41" s="111"/>
      <c r="L41" s="1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111"/>
      <c r="E42" s="111"/>
      <c r="F42" s="111"/>
      <c r="G42" s="111"/>
      <c r="H42" s="111"/>
      <c r="I42" s="111"/>
      <c r="J42" s="111"/>
      <c r="K42" s="111"/>
      <c r="L42" s="1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111"/>
      <c r="E43" s="111"/>
      <c r="F43" s="111"/>
      <c r="G43" s="111"/>
      <c r="H43" s="111"/>
      <c r="I43" s="111"/>
      <c r="J43" s="111"/>
      <c r="K43" s="111"/>
      <c r="L43" s="1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111"/>
      <c r="E44" s="111"/>
      <c r="F44" s="111"/>
      <c r="G44" s="111"/>
      <c r="H44" s="111"/>
      <c r="I44" s="111"/>
      <c r="J44" s="111"/>
      <c r="K44" s="111"/>
      <c r="L44" s="1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10" t="s">
        <v>246</v>
      </c>
      <c r="E45" s="111"/>
      <c r="F45" s="111"/>
      <c r="G45" s="111"/>
      <c r="H45" s="111"/>
      <c r="I45" s="111"/>
      <c r="J45" s="111"/>
      <c r="K45" s="111"/>
      <c r="L45" s="1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111"/>
      <c r="E46" s="111"/>
      <c r="F46" s="111"/>
      <c r="G46" s="111"/>
      <c r="H46" s="111"/>
      <c r="I46" s="111"/>
      <c r="J46" s="111"/>
      <c r="K46" s="111"/>
      <c r="L46" s="1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111"/>
      <c r="E47" s="111"/>
      <c r="F47" s="111"/>
      <c r="G47" s="111"/>
      <c r="H47" s="111"/>
      <c r="I47" s="111"/>
      <c r="J47" s="111"/>
      <c r="K47" s="111"/>
      <c r="L47" s="11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111"/>
      <c r="E48" s="111"/>
      <c r="F48" s="111"/>
      <c r="G48" s="111"/>
      <c r="H48" s="111"/>
      <c r="I48" s="111"/>
      <c r="J48" s="111"/>
      <c r="K48" s="111"/>
      <c r="L48" s="11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111"/>
      <c r="E49" s="111"/>
      <c r="F49" s="111"/>
      <c r="G49" s="111"/>
      <c r="H49" s="111"/>
      <c r="I49" s="111"/>
      <c r="J49" s="111"/>
      <c r="K49" s="111"/>
      <c r="L49" s="11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111"/>
      <c r="E50" s="111"/>
      <c r="F50" s="111"/>
      <c r="G50" s="111"/>
      <c r="H50" s="111"/>
      <c r="I50" s="111"/>
      <c r="J50" s="111"/>
      <c r="K50" s="111"/>
      <c r="L50" s="11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111"/>
      <c r="E51" s="111"/>
      <c r="F51" s="111"/>
      <c r="G51" s="111"/>
      <c r="H51" s="111"/>
      <c r="I51" s="111"/>
      <c r="J51" s="111"/>
      <c r="K51" s="111"/>
      <c r="L51" s="1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111"/>
      <c r="E52" s="111"/>
      <c r="F52" s="111"/>
      <c r="G52" s="111"/>
      <c r="H52" s="111"/>
      <c r="I52" s="111"/>
      <c r="J52" s="111"/>
      <c r="K52" s="111"/>
      <c r="L52" s="11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111"/>
      <c r="E53" s="111"/>
      <c r="F53" s="111"/>
      <c r="G53" s="111"/>
      <c r="H53" s="111"/>
      <c r="I53" s="111"/>
      <c r="J53" s="111"/>
      <c r="K53" s="111"/>
      <c r="L53" s="11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111"/>
      <c r="E54" s="111"/>
      <c r="F54" s="111"/>
      <c r="G54" s="111"/>
      <c r="H54" s="111"/>
      <c r="I54" s="111"/>
      <c r="J54" s="111"/>
      <c r="K54" s="111"/>
      <c r="L54" s="11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111"/>
      <c r="E55" s="111"/>
      <c r="F55" s="111"/>
      <c r="G55" s="111"/>
      <c r="H55" s="111"/>
      <c r="I55" s="111"/>
      <c r="J55" s="111"/>
      <c r="K55" s="111"/>
      <c r="L55" s="11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111"/>
      <c r="E56" s="111"/>
      <c r="F56" s="111"/>
      <c r="G56" s="111"/>
      <c r="H56" s="111"/>
      <c r="I56" s="111"/>
      <c r="J56" s="111"/>
      <c r="K56" s="111"/>
      <c r="L56" s="11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111"/>
      <c r="E57" s="111"/>
      <c r="F57" s="111"/>
      <c r="G57" s="111"/>
      <c r="H57" s="111"/>
      <c r="I57" s="111"/>
      <c r="J57" s="111"/>
      <c r="K57" s="111"/>
      <c r="L57" s="11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7"/>
      <c r="D58" s="111"/>
      <c r="E58" s="111"/>
      <c r="F58" s="111"/>
      <c r="G58" s="111"/>
      <c r="H58" s="111"/>
      <c r="I58" s="111"/>
      <c r="J58" s="111"/>
      <c r="K58" s="111"/>
      <c r="L58" s="11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7"/>
      <c r="D59" s="111"/>
      <c r="E59" s="111"/>
      <c r="F59" s="111"/>
      <c r="G59" s="111"/>
      <c r="H59" s="111"/>
      <c r="I59" s="111"/>
      <c r="J59" s="111"/>
      <c r="K59" s="111"/>
      <c r="L59" s="11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7"/>
      <c r="D60" s="111"/>
      <c r="E60" s="111"/>
      <c r="F60" s="111"/>
      <c r="G60" s="111"/>
      <c r="H60" s="111"/>
      <c r="I60" s="111"/>
      <c r="J60" s="111"/>
      <c r="K60" s="111"/>
      <c r="L60" s="11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7"/>
      <c r="D61" s="111"/>
      <c r="E61" s="111"/>
      <c r="F61" s="111"/>
      <c r="G61" s="111"/>
      <c r="H61" s="111"/>
      <c r="I61" s="111"/>
      <c r="J61" s="111"/>
      <c r="K61" s="111"/>
      <c r="L61" s="1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7"/>
      <c r="D62" s="111"/>
      <c r="E62" s="111"/>
      <c r="F62" s="111"/>
      <c r="G62" s="111"/>
      <c r="H62" s="111"/>
      <c r="I62" s="111"/>
      <c r="J62" s="111"/>
      <c r="K62" s="111"/>
      <c r="L62" s="11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7"/>
      <c r="D63" s="111"/>
      <c r="E63" s="111"/>
      <c r="F63" s="111"/>
      <c r="G63" s="111"/>
      <c r="H63" s="111"/>
      <c r="I63" s="111"/>
      <c r="J63" s="111"/>
      <c r="K63" s="111"/>
      <c r="L63" s="1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7"/>
      <c r="D64" s="111"/>
      <c r="E64" s="111"/>
      <c r="F64" s="111"/>
      <c r="G64" s="111"/>
      <c r="H64" s="111"/>
      <c r="I64" s="111"/>
      <c r="J64" s="111"/>
      <c r="K64" s="111"/>
      <c r="L64" s="11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7"/>
      <c r="D65" s="111"/>
      <c r="E65" s="111"/>
      <c r="F65" s="111"/>
      <c r="G65" s="111"/>
      <c r="H65" s="111"/>
      <c r="I65" s="111"/>
      <c r="J65" s="111"/>
      <c r="K65" s="111"/>
      <c r="L65" s="11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7"/>
      <c r="D66" s="111"/>
      <c r="E66" s="111"/>
      <c r="F66" s="111"/>
      <c r="G66" s="111"/>
      <c r="H66" s="111"/>
      <c r="I66" s="111"/>
      <c r="J66" s="111"/>
      <c r="K66" s="111"/>
      <c r="L66" s="11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7"/>
      <c r="D67" s="111"/>
      <c r="E67" s="111"/>
      <c r="F67" s="111"/>
      <c r="G67" s="111"/>
      <c r="H67" s="111"/>
      <c r="I67" s="111"/>
      <c r="J67" s="111"/>
      <c r="K67" s="111"/>
      <c r="L67" s="11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7"/>
      <c r="D68" s="111"/>
      <c r="E68" s="111"/>
      <c r="F68" s="111"/>
      <c r="G68" s="111"/>
      <c r="H68" s="111"/>
      <c r="I68" s="111"/>
      <c r="J68" s="111"/>
      <c r="K68" s="111"/>
      <c r="L68" s="11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7"/>
      <c r="D69" s="111"/>
      <c r="E69" s="111"/>
      <c r="F69" s="111"/>
      <c r="G69" s="111"/>
      <c r="H69" s="111"/>
      <c r="I69" s="111"/>
      <c r="J69" s="111"/>
      <c r="K69" s="111"/>
      <c r="L69" s="11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7"/>
      <c r="D70" s="111"/>
      <c r="E70" s="111"/>
      <c r="F70" s="111"/>
      <c r="G70" s="111"/>
      <c r="H70" s="111"/>
      <c r="I70" s="111"/>
      <c r="J70" s="111"/>
      <c r="K70" s="111"/>
      <c r="L70" s="1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7"/>
      <c r="D71" s="111"/>
      <c r="E71" s="111"/>
      <c r="F71" s="111"/>
      <c r="G71" s="111"/>
      <c r="H71" s="111"/>
      <c r="I71" s="111"/>
      <c r="J71" s="111"/>
      <c r="K71" s="111"/>
      <c r="L71" s="11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65"/>
      <c r="D72" s="66"/>
      <c r="E72" s="67"/>
      <c r="F72" s="66"/>
      <c r="G72" s="66"/>
      <c r="H72" s="66"/>
      <c r="I72" s="66"/>
      <c r="J72" s="66"/>
      <c r="K72" s="66"/>
      <c r="L72" s="6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6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6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6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6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6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6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6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6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6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D7:H8"/>
    <mergeCell ref="I7:I8"/>
    <mergeCell ref="J7:J8"/>
    <mergeCell ref="E9:H9"/>
    <mergeCell ref="E10:H10"/>
    <mergeCell ref="E11:H11"/>
    <mergeCell ref="E12:H12"/>
    <mergeCell ref="E20:H20"/>
    <mergeCell ref="D21:H21"/>
    <mergeCell ref="E13:H13"/>
    <mergeCell ref="E14:H14"/>
    <mergeCell ref="E15:H15"/>
    <mergeCell ref="E16:H16"/>
    <mergeCell ref="E17:H17"/>
    <mergeCell ref="E18:H18"/>
    <mergeCell ref="E19:H19"/>
  </mergeCells>
  <pageMargins left="1" right="0.5" top="0.5" bottom="0.5" header="0" footer="0"/>
  <pageSetup paperSize="9" orientation="landscape"/>
  <rowBreaks count="2" manualBreakCount="2">
    <brk id="20" man="1"/>
    <brk id="22" man="1"/>
  </rowBreaks>
  <colBreaks count="1" manualBreakCount="1"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3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42" t="s">
        <v>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"/>
      <c r="B11" s="1"/>
      <c r="C11" s="7"/>
      <c r="D11" s="8"/>
      <c r="E11" s="145" t="s">
        <v>19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7"/>
      <c r="D12" s="8"/>
      <c r="E12" s="20">
        <v>1</v>
      </c>
      <c r="F12" s="21" t="s">
        <v>27</v>
      </c>
      <c r="G12" s="21"/>
      <c r="H12" s="21"/>
      <c r="I12" s="21"/>
      <c r="J12" s="22"/>
      <c r="K12" s="23"/>
      <c r="L12" s="24"/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"/>
      <c r="C13" s="7"/>
      <c r="D13" s="8"/>
      <c r="E13" s="20">
        <v>2</v>
      </c>
      <c r="F13" s="142" t="s">
        <v>31</v>
      </c>
      <c r="G13" s="135"/>
      <c r="H13" s="135"/>
      <c r="I13" s="135"/>
      <c r="J13" s="136"/>
      <c r="K13" s="23"/>
      <c r="L13" s="24"/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7"/>
      <c r="D14" s="8"/>
      <c r="E14" s="20" t="s">
        <v>34</v>
      </c>
      <c r="F14" s="142" t="s">
        <v>35</v>
      </c>
      <c r="G14" s="135"/>
      <c r="H14" s="135"/>
      <c r="I14" s="135"/>
      <c r="J14" s="136"/>
      <c r="K14" s="23"/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7"/>
      <c r="D15" s="8"/>
      <c r="E15" s="20" t="s">
        <v>37</v>
      </c>
      <c r="F15" s="142" t="s">
        <v>38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5</v>
      </c>
      <c r="F16" s="142" t="s">
        <v>42</v>
      </c>
      <c r="G16" s="135"/>
      <c r="H16" s="135"/>
      <c r="I16" s="135"/>
      <c r="J16" s="136"/>
      <c r="K16" s="23"/>
      <c r="L16" s="24"/>
      <c r="M16" s="8"/>
      <c r="N16" s="8"/>
      <c r="O16" s="8"/>
      <c r="P16" s="9" t="s">
        <v>17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1"/>
      <c r="B17" s="1"/>
      <c r="C17" s="7"/>
      <c r="D17" s="8"/>
      <c r="E17" s="25"/>
      <c r="F17" s="26"/>
      <c r="G17" s="26"/>
      <c r="H17" s="26"/>
      <c r="I17" s="26"/>
      <c r="J17" s="26"/>
      <c r="K17" s="26"/>
      <c r="L17" s="27" t="s">
        <v>45</v>
      </c>
      <c r="M17" s="28" t="e">
        <f>AVERAGE(L12:L16)</f>
        <v>#DIV/0!</v>
      </c>
      <c r="N17" s="19"/>
      <c r="O17" s="29" t="e">
        <f>M17*N17</f>
        <v>#DIV/0!</v>
      </c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>
      <c r="A18" s="1"/>
      <c r="B18" s="1"/>
      <c r="C18" s="7"/>
      <c r="D18" s="8"/>
      <c r="E18" s="145" t="s">
        <v>49</v>
      </c>
      <c r="F18" s="135"/>
      <c r="G18" s="135"/>
      <c r="H18" s="135"/>
      <c r="I18" s="135"/>
      <c r="J18" s="136"/>
      <c r="K18" s="8"/>
      <c r="L18" s="31"/>
      <c r="M18" s="33"/>
      <c r="N18" s="8"/>
      <c r="O18" s="8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7"/>
      <c r="D19" s="8"/>
      <c r="E19" s="35">
        <v>6</v>
      </c>
      <c r="F19" s="142" t="s">
        <v>50</v>
      </c>
      <c r="G19" s="135"/>
      <c r="H19" s="135"/>
      <c r="I19" s="135"/>
      <c r="J19" s="136"/>
      <c r="K19" s="23"/>
      <c r="L19" s="37"/>
      <c r="M19" s="8"/>
      <c r="N19" s="8"/>
      <c r="O19" s="8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7"/>
      <c r="D20" s="8"/>
      <c r="E20" s="35">
        <v>7</v>
      </c>
      <c r="F20" s="142" t="s">
        <v>54</v>
      </c>
      <c r="G20" s="135"/>
      <c r="H20" s="135"/>
      <c r="I20" s="135"/>
      <c r="J20" s="136"/>
      <c r="K20" s="23"/>
      <c r="L20" s="37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.75" customHeight="1">
      <c r="A21" s="1"/>
      <c r="B21" s="1"/>
      <c r="C21" s="7"/>
      <c r="D21" s="8"/>
      <c r="E21" s="35">
        <v>8</v>
      </c>
      <c r="F21" s="142" t="s">
        <v>57</v>
      </c>
      <c r="G21" s="135"/>
      <c r="H21" s="135"/>
      <c r="I21" s="135"/>
      <c r="J21" s="136"/>
      <c r="K21" s="23"/>
      <c r="L21" s="37"/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7"/>
      <c r="D22" s="8"/>
      <c r="E22" s="35">
        <v>9</v>
      </c>
      <c r="F22" s="142" t="s">
        <v>59</v>
      </c>
      <c r="G22" s="135"/>
      <c r="H22" s="135"/>
      <c r="I22" s="135"/>
      <c r="J22" s="136"/>
      <c r="K22" s="23"/>
      <c r="L22" s="37"/>
      <c r="M22" s="31"/>
      <c r="N22" s="8"/>
      <c r="O22" s="40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7"/>
      <c r="D23" s="8"/>
      <c r="E23" s="35">
        <v>10</v>
      </c>
      <c r="F23" s="142" t="s">
        <v>63</v>
      </c>
      <c r="G23" s="135"/>
      <c r="H23" s="135"/>
      <c r="I23" s="135"/>
      <c r="J23" s="136"/>
      <c r="K23" s="23"/>
      <c r="L23" s="37"/>
      <c r="M23" s="8"/>
      <c r="N23" s="8"/>
      <c r="O23" s="8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7"/>
      <c r="D24" s="8"/>
      <c r="E24" s="35">
        <v>11</v>
      </c>
      <c r="F24" s="142" t="s">
        <v>68</v>
      </c>
      <c r="G24" s="135"/>
      <c r="H24" s="135"/>
      <c r="I24" s="135"/>
      <c r="J24" s="136"/>
      <c r="K24" s="23"/>
      <c r="L24" s="37"/>
      <c r="M24" s="8"/>
      <c r="N24" s="8"/>
      <c r="O24" s="8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8"/>
      <c r="E25" s="32"/>
      <c r="F25" s="8"/>
      <c r="G25" s="8"/>
      <c r="H25" s="8"/>
      <c r="I25" s="8"/>
      <c r="J25" s="8"/>
      <c r="K25" s="8"/>
      <c r="L25" s="27" t="s">
        <v>71</v>
      </c>
      <c r="M25" s="28" t="e">
        <f>AVERAGE(L19:L24)</f>
        <v>#DIV/0!</v>
      </c>
      <c r="N25" s="19">
        <v>50</v>
      </c>
      <c r="O25" s="29" t="e">
        <f>M25*N25</f>
        <v>#DIV/0!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8"/>
      <c r="E26" s="32"/>
      <c r="F26" s="45"/>
      <c r="G26" s="8"/>
      <c r="H26" s="8"/>
      <c r="I26" s="8"/>
      <c r="J26" s="8"/>
      <c r="K26" s="143" t="s">
        <v>78</v>
      </c>
      <c r="L26" s="136"/>
      <c r="M26" s="47"/>
      <c r="N26" s="47">
        <f>SUM(N14:N25)</f>
        <v>50</v>
      </c>
      <c r="O26" s="49" t="e">
        <f>SUM(O17:O25)</f>
        <v>#DIV/0!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36"/>
      <c r="M27" s="36"/>
      <c r="N27" s="36"/>
      <c r="O27" s="38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8"/>
      <c r="E28" s="32"/>
      <c r="F28" s="8"/>
      <c r="G28" s="8"/>
      <c r="H28" s="8"/>
      <c r="I28" s="8"/>
      <c r="J28" s="8"/>
      <c r="K28" s="8"/>
      <c r="L28" s="36"/>
      <c r="M28" s="36"/>
      <c r="N28" s="36"/>
      <c r="O28" s="38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52" t="s">
        <v>89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40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7"/>
      <c r="D30" s="53" t="s">
        <v>90</v>
      </c>
      <c r="E30" s="54"/>
      <c r="F30" s="54"/>
      <c r="G30" s="54"/>
      <c r="H30" s="54"/>
      <c r="I30" s="55"/>
      <c r="J30" s="53" t="s">
        <v>92</v>
      </c>
      <c r="K30" s="53"/>
      <c r="L30" s="53"/>
      <c r="M30" s="53"/>
      <c r="N30" s="53"/>
      <c r="O30" s="56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7">
        <v>1</v>
      </c>
      <c r="E31" s="58"/>
      <c r="F31" s="58"/>
      <c r="G31" s="58"/>
      <c r="H31" s="58"/>
      <c r="I31" s="59"/>
      <c r="J31" s="58">
        <v>1</v>
      </c>
      <c r="K31" s="58"/>
      <c r="L31" s="58"/>
      <c r="M31" s="58"/>
      <c r="N31" s="58"/>
      <c r="O31" s="59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57">
        <v>2</v>
      </c>
      <c r="E32" s="58"/>
      <c r="F32" s="58"/>
      <c r="G32" s="58"/>
      <c r="H32" s="58"/>
      <c r="I32" s="59"/>
      <c r="J32" s="58">
        <v>2</v>
      </c>
      <c r="K32" s="58"/>
      <c r="L32" s="58"/>
      <c r="M32" s="58"/>
      <c r="N32" s="58"/>
      <c r="O32" s="59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>
        <v>3</v>
      </c>
      <c r="E33" s="58"/>
      <c r="F33" s="58"/>
      <c r="G33" s="58"/>
      <c r="H33" s="58"/>
      <c r="I33" s="59"/>
      <c r="J33" s="58">
        <v>3</v>
      </c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57"/>
      <c r="E34" s="58"/>
      <c r="F34" s="58"/>
      <c r="G34" s="58"/>
      <c r="H34" s="58"/>
      <c r="I34" s="59"/>
      <c r="J34" s="58"/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62"/>
      <c r="E35" s="58"/>
      <c r="F35" s="58"/>
      <c r="G35" s="58"/>
      <c r="H35" s="58"/>
      <c r="I35" s="59"/>
      <c r="J35" s="58"/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57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70"/>
      <c r="E57" s="71"/>
      <c r="F57" s="71"/>
      <c r="G57" s="71"/>
      <c r="H57" s="71"/>
      <c r="I57" s="72"/>
      <c r="J57" s="71"/>
      <c r="K57" s="71"/>
      <c r="L57" s="71"/>
      <c r="M57" s="71"/>
      <c r="N57" s="71"/>
      <c r="O57" s="72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65"/>
      <c r="D58" s="66"/>
      <c r="E58" s="6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F23:J23"/>
    <mergeCell ref="F24:J24"/>
    <mergeCell ref="K26:L26"/>
    <mergeCell ref="D7:O7"/>
    <mergeCell ref="D8:O8"/>
    <mergeCell ref="E11:J11"/>
    <mergeCell ref="F13:J13"/>
    <mergeCell ref="F14:J14"/>
    <mergeCell ref="F15:J15"/>
    <mergeCell ref="F16:J16"/>
    <mergeCell ref="E18:J18"/>
    <mergeCell ref="F19:J19"/>
    <mergeCell ref="F20:J20"/>
    <mergeCell ref="F21:J21"/>
    <mergeCell ref="F22:J22"/>
  </mergeCells>
  <conditionalFormatting sqref="K12">
    <cfRule type="cellIs" dxfId="351" priority="1" operator="equal">
      <formula>6</formula>
    </cfRule>
  </conditionalFormatting>
  <conditionalFormatting sqref="K12">
    <cfRule type="cellIs" dxfId="350" priority="2" operator="between">
      <formula>4</formula>
      <formula>5</formula>
    </cfRule>
  </conditionalFormatting>
  <conditionalFormatting sqref="K12">
    <cfRule type="cellIs" dxfId="349" priority="3" operator="between">
      <formula>2</formula>
      <formula>3</formula>
    </cfRule>
  </conditionalFormatting>
  <conditionalFormatting sqref="K12">
    <cfRule type="cellIs" dxfId="348" priority="4" operator="equal">
      <formula>1</formula>
    </cfRule>
  </conditionalFormatting>
  <conditionalFormatting sqref="K13">
    <cfRule type="cellIs" dxfId="347" priority="5" operator="equal">
      <formula>6</formula>
    </cfRule>
  </conditionalFormatting>
  <conditionalFormatting sqref="K13">
    <cfRule type="cellIs" dxfId="346" priority="6" operator="between">
      <formula>4</formula>
      <formula>5</formula>
    </cfRule>
  </conditionalFormatting>
  <conditionalFormatting sqref="K13">
    <cfRule type="cellIs" dxfId="345" priority="7" operator="between">
      <formula>2</formula>
      <formula>3</formula>
    </cfRule>
  </conditionalFormatting>
  <conditionalFormatting sqref="K13">
    <cfRule type="cellIs" dxfId="344" priority="8" operator="equal">
      <formula>1</formula>
    </cfRule>
  </conditionalFormatting>
  <conditionalFormatting sqref="K14">
    <cfRule type="cellIs" dxfId="343" priority="9" operator="equal">
      <formula>6</formula>
    </cfRule>
  </conditionalFormatting>
  <conditionalFormatting sqref="K14">
    <cfRule type="cellIs" dxfId="342" priority="10" operator="between">
      <formula>4</formula>
      <formula>5</formula>
    </cfRule>
  </conditionalFormatting>
  <conditionalFormatting sqref="K14">
    <cfRule type="cellIs" dxfId="341" priority="11" operator="between">
      <formula>2</formula>
      <formula>3</formula>
    </cfRule>
  </conditionalFormatting>
  <conditionalFormatting sqref="K14">
    <cfRule type="cellIs" dxfId="340" priority="12" operator="equal">
      <formula>1</formula>
    </cfRule>
  </conditionalFormatting>
  <conditionalFormatting sqref="K15">
    <cfRule type="cellIs" dxfId="339" priority="13" operator="equal">
      <formula>6</formula>
    </cfRule>
  </conditionalFormatting>
  <conditionalFormatting sqref="K15">
    <cfRule type="cellIs" dxfId="338" priority="14" operator="between">
      <formula>4</formula>
      <formula>5</formula>
    </cfRule>
  </conditionalFormatting>
  <conditionalFormatting sqref="K15">
    <cfRule type="cellIs" dxfId="337" priority="15" operator="between">
      <formula>2</formula>
      <formula>3</formula>
    </cfRule>
  </conditionalFormatting>
  <conditionalFormatting sqref="K15">
    <cfRule type="cellIs" dxfId="336" priority="16" operator="equal">
      <formula>1</formula>
    </cfRule>
  </conditionalFormatting>
  <conditionalFormatting sqref="K16">
    <cfRule type="cellIs" dxfId="335" priority="17" operator="equal">
      <formula>6</formula>
    </cfRule>
  </conditionalFormatting>
  <conditionalFormatting sqref="K16">
    <cfRule type="cellIs" dxfId="334" priority="18" operator="between">
      <formula>4</formula>
      <formula>5</formula>
    </cfRule>
  </conditionalFormatting>
  <conditionalFormatting sqref="K16">
    <cfRule type="cellIs" dxfId="333" priority="19" operator="between">
      <formula>2</formula>
      <formula>3</formula>
    </cfRule>
  </conditionalFormatting>
  <conditionalFormatting sqref="K16">
    <cfRule type="cellIs" dxfId="332" priority="20" operator="equal">
      <formula>1</formula>
    </cfRule>
  </conditionalFormatting>
  <conditionalFormatting sqref="K19">
    <cfRule type="cellIs" dxfId="331" priority="21" operator="equal">
      <formula>6</formula>
    </cfRule>
  </conditionalFormatting>
  <conditionalFormatting sqref="K19">
    <cfRule type="cellIs" dxfId="330" priority="22" operator="between">
      <formula>4</formula>
      <formula>5</formula>
    </cfRule>
  </conditionalFormatting>
  <conditionalFormatting sqref="K19">
    <cfRule type="cellIs" dxfId="329" priority="23" operator="between">
      <formula>2</formula>
      <formula>3</formula>
    </cfRule>
  </conditionalFormatting>
  <conditionalFormatting sqref="K19">
    <cfRule type="cellIs" dxfId="328" priority="24" operator="equal">
      <formula>1</formula>
    </cfRule>
  </conditionalFormatting>
  <conditionalFormatting sqref="K20">
    <cfRule type="cellIs" dxfId="327" priority="25" operator="equal">
      <formula>6</formula>
    </cfRule>
  </conditionalFormatting>
  <conditionalFormatting sqref="K20">
    <cfRule type="cellIs" dxfId="326" priority="26" operator="between">
      <formula>4</formula>
      <formula>5</formula>
    </cfRule>
  </conditionalFormatting>
  <conditionalFormatting sqref="K20">
    <cfRule type="cellIs" dxfId="325" priority="27" operator="between">
      <formula>2</formula>
      <formula>3</formula>
    </cfRule>
  </conditionalFormatting>
  <conditionalFormatting sqref="K20">
    <cfRule type="cellIs" dxfId="324" priority="28" operator="equal">
      <formula>1</formula>
    </cfRule>
  </conditionalFormatting>
  <conditionalFormatting sqref="K21">
    <cfRule type="cellIs" dxfId="323" priority="29" operator="equal">
      <formula>6</formula>
    </cfRule>
  </conditionalFormatting>
  <conditionalFormatting sqref="K21">
    <cfRule type="cellIs" dxfId="322" priority="30" operator="between">
      <formula>4</formula>
      <formula>5</formula>
    </cfRule>
  </conditionalFormatting>
  <conditionalFormatting sqref="K21">
    <cfRule type="cellIs" dxfId="321" priority="31" operator="between">
      <formula>2</formula>
      <formula>3</formula>
    </cfRule>
  </conditionalFormatting>
  <conditionalFormatting sqref="K21">
    <cfRule type="cellIs" dxfId="320" priority="32" operator="equal">
      <formula>1</formula>
    </cfRule>
  </conditionalFormatting>
  <conditionalFormatting sqref="K22">
    <cfRule type="cellIs" dxfId="319" priority="33" operator="equal">
      <formula>6</formula>
    </cfRule>
  </conditionalFormatting>
  <conditionalFormatting sqref="K22">
    <cfRule type="cellIs" dxfId="318" priority="34" operator="between">
      <formula>4</formula>
      <formula>5</formula>
    </cfRule>
  </conditionalFormatting>
  <conditionalFormatting sqref="K22">
    <cfRule type="cellIs" dxfId="317" priority="35" operator="between">
      <formula>2</formula>
      <formula>3</formula>
    </cfRule>
  </conditionalFormatting>
  <conditionalFormatting sqref="K22">
    <cfRule type="cellIs" dxfId="316" priority="36" operator="equal">
      <formula>1</formula>
    </cfRule>
  </conditionalFormatting>
  <conditionalFormatting sqref="K23">
    <cfRule type="cellIs" dxfId="315" priority="37" operator="equal">
      <formula>6</formula>
    </cfRule>
  </conditionalFormatting>
  <conditionalFormatting sqref="K23">
    <cfRule type="cellIs" dxfId="314" priority="38" operator="between">
      <formula>4</formula>
      <formula>5</formula>
    </cfRule>
  </conditionalFormatting>
  <conditionalFormatting sqref="K23">
    <cfRule type="cellIs" dxfId="313" priority="39" operator="between">
      <formula>2</formula>
      <formula>3</formula>
    </cfRule>
  </conditionalFormatting>
  <conditionalFormatting sqref="K23">
    <cfRule type="cellIs" dxfId="312" priority="40" operator="equal">
      <formula>1</formula>
    </cfRule>
  </conditionalFormatting>
  <conditionalFormatting sqref="K24">
    <cfRule type="cellIs" dxfId="311" priority="41" operator="equal">
      <formula>6</formula>
    </cfRule>
  </conditionalFormatting>
  <conditionalFormatting sqref="K24">
    <cfRule type="cellIs" dxfId="310" priority="42" operator="between">
      <formula>4</formula>
      <formula>5</formula>
    </cfRule>
  </conditionalFormatting>
  <conditionalFormatting sqref="K24">
    <cfRule type="cellIs" dxfId="309" priority="43" operator="between">
      <formula>2</formula>
      <formula>3</formula>
    </cfRule>
  </conditionalFormatting>
  <conditionalFormatting sqref="K24">
    <cfRule type="cellIs" dxfId="308" priority="44" operator="equal">
      <formula>1</formula>
    </cfRule>
  </conditionalFormatting>
  <conditionalFormatting sqref="M17">
    <cfRule type="expression" dxfId="307" priority="45">
      <formula>ISERROR(M17)</formula>
    </cfRule>
  </conditionalFormatting>
  <conditionalFormatting sqref="M25">
    <cfRule type="expression" dxfId="306" priority="46">
      <formula>ISERROR(M25)</formula>
    </cfRule>
  </conditionalFormatting>
  <conditionalFormatting sqref="O25">
    <cfRule type="expression" dxfId="305" priority="47">
      <formula>ISERROR(O25)</formula>
    </cfRule>
  </conditionalFormatting>
  <conditionalFormatting sqref="O17">
    <cfRule type="expression" dxfId="304" priority="48">
      <formula>ISERROR(O17)</formula>
    </cfRule>
  </conditionalFormatting>
  <conditionalFormatting sqref="O26">
    <cfRule type="expression" dxfId="303" priority="49">
      <formula>ISERROR(O26)</formula>
    </cfRule>
  </conditionalFormatting>
  <pageMargins left="1" right="0.5" top="0.5" bottom="0.5" header="0" footer="0"/>
  <pageSetup paperSize="9" orientation="landscape"/>
  <rowBreaks count="1" manualBreakCount="1">
    <brk id="27" man="1"/>
  </rowBreaks>
  <colBreaks count="1" manualBreakCount="1">
    <brk id="1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4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42" t="s">
        <v>6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"/>
      <c r="B11" s="1"/>
      <c r="C11" s="7"/>
      <c r="D11" s="8"/>
      <c r="E11" s="145" t="s">
        <v>20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"/>
      <c r="C12" s="7"/>
      <c r="D12" s="8"/>
      <c r="E12" s="20">
        <v>1</v>
      </c>
      <c r="F12" s="142" t="s">
        <v>26</v>
      </c>
      <c r="G12" s="135"/>
      <c r="H12" s="135"/>
      <c r="I12" s="135"/>
      <c r="J12" s="147"/>
      <c r="K12" s="23"/>
      <c r="L12" s="24"/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"/>
      <c r="C13" s="7"/>
      <c r="D13" s="8"/>
      <c r="E13" s="20">
        <v>2</v>
      </c>
      <c r="F13" s="142" t="s">
        <v>30</v>
      </c>
      <c r="G13" s="135"/>
      <c r="H13" s="135"/>
      <c r="I13" s="135"/>
      <c r="J13" s="136"/>
      <c r="K13" s="23"/>
      <c r="L13" s="24"/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7"/>
      <c r="D14" s="8"/>
      <c r="E14" s="20">
        <v>3</v>
      </c>
      <c r="F14" s="142" t="s">
        <v>33</v>
      </c>
      <c r="G14" s="135"/>
      <c r="H14" s="135"/>
      <c r="I14" s="135"/>
      <c r="J14" s="136"/>
      <c r="K14" s="23"/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1"/>
      <c r="C15" s="7"/>
      <c r="D15" s="8"/>
      <c r="E15" s="20">
        <v>4</v>
      </c>
      <c r="F15" s="142" t="s">
        <v>39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5</v>
      </c>
      <c r="F16" s="142" t="s">
        <v>40</v>
      </c>
      <c r="G16" s="135"/>
      <c r="H16" s="135"/>
      <c r="I16" s="135"/>
      <c r="J16" s="136"/>
      <c r="K16" s="23"/>
      <c r="L16" s="24"/>
      <c r="M16" s="21"/>
      <c r="N16" s="21"/>
      <c r="O16" s="21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7"/>
      <c r="D17" s="8"/>
      <c r="E17" s="20">
        <v>6</v>
      </c>
      <c r="F17" s="142" t="s">
        <v>44</v>
      </c>
      <c r="G17" s="135"/>
      <c r="H17" s="135"/>
      <c r="I17" s="135"/>
      <c r="J17" s="136"/>
      <c r="K17" s="23"/>
      <c r="L17" s="24"/>
      <c r="M17" s="8"/>
      <c r="N17" s="8"/>
      <c r="O17" s="8"/>
      <c r="P17" s="9" t="s">
        <v>17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1"/>
      <c r="B18" s="1"/>
      <c r="C18" s="7"/>
      <c r="D18" s="8"/>
      <c r="E18" s="25"/>
      <c r="F18" s="26"/>
      <c r="G18" s="26"/>
      <c r="H18" s="26"/>
      <c r="I18" s="26"/>
      <c r="J18" s="26"/>
      <c r="K18" s="26"/>
      <c r="L18" s="27" t="s">
        <v>46</v>
      </c>
      <c r="M18" s="28" t="e">
        <f>AVERAGE(L12:L17)</f>
        <v>#DIV/0!</v>
      </c>
      <c r="N18" s="19">
        <v>45</v>
      </c>
      <c r="O18" s="29" t="e">
        <f>M18*N18</f>
        <v>#DIV/0!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"/>
      <c r="B19" s="1"/>
      <c r="C19" s="7"/>
      <c r="D19" s="8"/>
      <c r="E19" s="146" t="s">
        <v>48</v>
      </c>
      <c r="F19" s="135"/>
      <c r="G19" s="135"/>
      <c r="H19" s="135"/>
      <c r="I19" s="135"/>
      <c r="J19" s="136"/>
      <c r="K19" s="8"/>
      <c r="L19" s="31"/>
      <c r="M19" s="8"/>
      <c r="N19" s="8"/>
      <c r="O19" s="8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"/>
      <c r="C20" s="7"/>
      <c r="D20" s="8"/>
      <c r="E20" s="35">
        <v>7</v>
      </c>
      <c r="F20" s="142" t="s">
        <v>51</v>
      </c>
      <c r="G20" s="135"/>
      <c r="H20" s="135"/>
      <c r="I20" s="135"/>
      <c r="J20" s="136"/>
      <c r="K20" s="23"/>
      <c r="L20" s="37">
        <v>0.2</v>
      </c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>
      <c r="A21" s="1"/>
      <c r="B21" s="1"/>
      <c r="C21" s="7"/>
      <c r="D21" s="8"/>
      <c r="E21" s="35">
        <v>8</v>
      </c>
      <c r="F21" s="142" t="s">
        <v>52</v>
      </c>
      <c r="G21" s="135"/>
      <c r="H21" s="135"/>
      <c r="I21" s="135"/>
      <c r="J21" s="136"/>
      <c r="K21" s="23"/>
      <c r="L21" s="37"/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7"/>
      <c r="D22" s="8"/>
      <c r="E22" s="35">
        <v>9</v>
      </c>
      <c r="F22" s="142" t="s">
        <v>58</v>
      </c>
      <c r="G22" s="135"/>
      <c r="H22" s="135"/>
      <c r="I22" s="135"/>
      <c r="J22" s="136"/>
      <c r="K22" s="23"/>
      <c r="L22" s="37"/>
      <c r="M22" s="8"/>
      <c r="N22" s="8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7"/>
      <c r="D23" s="8"/>
      <c r="E23" s="35">
        <v>10</v>
      </c>
      <c r="F23" s="142" t="s">
        <v>62</v>
      </c>
      <c r="G23" s="135"/>
      <c r="H23" s="135"/>
      <c r="I23" s="135"/>
      <c r="J23" s="136"/>
      <c r="K23" s="23"/>
      <c r="L23" s="37"/>
      <c r="M23" s="31"/>
      <c r="N23" s="8"/>
      <c r="O23" s="40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7"/>
      <c r="D24" s="8"/>
      <c r="E24" s="35">
        <v>11</v>
      </c>
      <c r="F24" s="142" t="s">
        <v>67</v>
      </c>
      <c r="G24" s="135"/>
      <c r="H24" s="135"/>
      <c r="I24" s="135"/>
      <c r="J24" s="136"/>
      <c r="K24" s="23"/>
      <c r="L24" s="37"/>
      <c r="M24" s="31"/>
      <c r="N24" s="8"/>
      <c r="O24" s="40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7"/>
      <c r="D25" s="8"/>
      <c r="E25" s="35">
        <v>12</v>
      </c>
      <c r="F25" s="142" t="s">
        <v>69</v>
      </c>
      <c r="G25" s="135"/>
      <c r="H25" s="135"/>
      <c r="I25" s="135"/>
      <c r="J25" s="136"/>
      <c r="K25" s="23"/>
      <c r="L25" s="37"/>
      <c r="M25" s="8"/>
      <c r="N25" s="8"/>
      <c r="O25" s="8"/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7"/>
      <c r="D26" s="8"/>
      <c r="E26" s="35">
        <v>13</v>
      </c>
      <c r="F26" s="142" t="s">
        <v>74</v>
      </c>
      <c r="G26" s="135"/>
      <c r="H26" s="135"/>
      <c r="I26" s="135"/>
      <c r="J26" s="136"/>
      <c r="K26" s="23"/>
      <c r="L26" s="37"/>
      <c r="M26" s="8"/>
      <c r="N26" s="8"/>
      <c r="O26" s="8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27" t="s">
        <v>80</v>
      </c>
      <c r="M27" s="28">
        <f>AVERAGE(L20:L26)</f>
        <v>0.2</v>
      </c>
      <c r="N27" s="19">
        <v>40</v>
      </c>
      <c r="O27" s="29">
        <f>M27*N27</f>
        <v>8</v>
      </c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8"/>
      <c r="E28" s="32"/>
      <c r="F28" s="45"/>
      <c r="G28" s="8"/>
      <c r="H28" s="8"/>
      <c r="I28" s="8"/>
      <c r="J28" s="8"/>
      <c r="K28" s="143" t="s">
        <v>78</v>
      </c>
      <c r="L28" s="136"/>
      <c r="M28" s="47"/>
      <c r="N28" s="47">
        <f>SUM(N14:N27)</f>
        <v>85</v>
      </c>
      <c r="O28" s="49" t="e">
        <f>SUM(O18:O27)</f>
        <v>#DIV/0!</v>
      </c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8"/>
      <c r="E29" s="32"/>
      <c r="F29" s="8"/>
      <c r="G29" s="8"/>
      <c r="H29" s="8"/>
      <c r="I29" s="8"/>
      <c r="J29" s="8"/>
      <c r="K29" s="8"/>
      <c r="L29" s="36"/>
      <c r="M29" s="36"/>
      <c r="N29" s="36"/>
      <c r="O29" s="38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8"/>
      <c r="E30" s="32"/>
      <c r="F30" s="8"/>
      <c r="G30" s="8"/>
      <c r="H30" s="8"/>
      <c r="I30" s="8"/>
      <c r="J30" s="8"/>
      <c r="K30" s="8"/>
      <c r="L30" s="36"/>
      <c r="M30" s="36"/>
      <c r="N30" s="36"/>
      <c r="O30" s="38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2" t="s">
        <v>89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40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7"/>
      <c r="D32" s="53" t="s">
        <v>90</v>
      </c>
      <c r="E32" s="54"/>
      <c r="F32" s="54"/>
      <c r="G32" s="54"/>
      <c r="H32" s="54"/>
      <c r="I32" s="55"/>
      <c r="J32" s="53" t="s">
        <v>92</v>
      </c>
      <c r="K32" s="53"/>
      <c r="L32" s="53"/>
      <c r="M32" s="53"/>
      <c r="N32" s="53"/>
      <c r="O32" s="56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>
        <v>1</v>
      </c>
      <c r="E33" s="58"/>
      <c r="F33" s="58"/>
      <c r="G33" s="58"/>
      <c r="H33" s="58"/>
      <c r="I33" s="59"/>
      <c r="J33" s="58">
        <v>1</v>
      </c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57">
        <v>2</v>
      </c>
      <c r="E34" s="58"/>
      <c r="F34" s="58"/>
      <c r="G34" s="58"/>
      <c r="H34" s="58"/>
      <c r="I34" s="59"/>
      <c r="J34" s="58">
        <v>2</v>
      </c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57">
        <v>3</v>
      </c>
      <c r="E35" s="58"/>
      <c r="F35" s="58"/>
      <c r="G35" s="58"/>
      <c r="H35" s="58"/>
      <c r="I35" s="59"/>
      <c r="J35" s="58">
        <v>3</v>
      </c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62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57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59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7"/>
      <c r="D58" s="57"/>
      <c r="E58" s="58"/>
      <c r="F58" s="58"/>
      <c r="G58" s="58"/>
      <c r="H58" s="58"/>
      <c r="I58" s="59"/>
      <c r="J58" s="58"/>
      <c r="K58" s="58"/>
      <c r="L58" s="58"/>
      <c r="M58" s="58"/>
      <c r="N58" s="58"/>
      <c r="O58" s="59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7"/>
      <c r="D59" s="70"/>
      <c r="E59" s="71"/>
      <c r="F59" s="71"/>
      <c r="G59" s="71"/>
      <c r="H59" s="71"/>
      <c r="I59" s="72"/>
      <c r="J59" s="71"/>
      <c r="K59" s="71"/>
      <c r="L59" s="71"/>
      <c r="M59" s="71"/>
      <c r="N59" s="71"/>
      <c r="O59" s="72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65"/>
      <c r="D60" s="66"/>
      <c r="E60" s="6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D7:O7"/>
    <mergeCell ref="D8:O8"/>
    <mergeCell ref="E11:J11"/>
    <mergeCell ref="F12:J12"/>
    <mergeCell ref="F13:J13"/>
    <mergeCell ref="F14:J14"/>
    <mergeCell ref="F15:J15"/>
    <mergeCell ref="F24:J24"/>
    <mergeCell ref="F25:J25"/>
    <mergeCell ref="F26:J26"/>
    <mergeCell ref="K28:L28"/>
    <mergeCell ref="F16:J16"/>
    <mergeCell ref="F17:J17"/>
    <mergeCell ref="E19:J19"/>
    <mergeCell ref="F20:J20"/>
    <mergeCell ref="F21:J21"/>
    <mergeCell ref="F22:J22"/>
    <mergeCell ref="F23:J23"/>
  </mergeCells>
  <conditionalFormatting sqref="K12">
    <cfRule type="cellIs" dxfId="302" priority="1" operator="equal">
      <formula>6</formula>
    </cfRule>
  </conditionalFormatting>
  <conditionalFormatting sqref="K12">
    <cfRule type="cellIs" dxfId="301" priority="2" operator="between">
      <formula>4</formula>
      <formula>5</formula>
    </cfRule>
  </conditionalFormatting>
  <conditionalFormatting sqref="K12">
    <cfRule type="cellIs" dxfId="300" priority="3" operator="between">
      <formula>2</formula>
      <formula>3</formula>
    </cfRule>
  </conditionalFormatting>
  <conditionalFormatting sqref="K12">
    <cfRule type="cellIs" dxfId="299" priority="4" operator="equal">
      <formula>1</formula>
    </cfRule>
  </conditionalFormatting>
  <conditionalFormatting sqref="K13">
    <cfRule type="cellIs" dxfId="298" priority="5" operator="equal">
      <formula>6</formula>
    </cfRule>
  </conditionalFormatting>
  <conditionalFormatting sqref="K13">
    <cfRule type="cellIs" dxfId="297" priority="6" operator="between">
      <formula>4</formula>
      <formula>5</formula>
    </cfRule>
  </conditionalFormatting>
  <conditionalFormatting sqref="K13">
    <cfRule type="cellIs" dxfId="296" priority="7" operator="between">
      <formula>2</formula>
      <formula>3</formula>
    </cfRule>
  </conditionalFormatting>
  <conditionalFormatting sqref="K13">
    <cfRule type="cellIs" dxfId="295" priority="8" operator="equal">
      <formula>1</formula>
    </cfRule>
  </conditionalFormatting>
  <conditionalFormatting sqref="K14">
    <cfRule type="cellIs" dxfId="294" priority="9" operator="equal">
      <formula>6</formula>
    </cfRule>
  </conditionalFormatting>
  <conditionalFormatting sqref="K14">
    <cfRule type="cellIs" dxfId="293" priority="10" operator="between">
      <formula>4</formula>
      <formula>5</formula>
    </cfRule>
  </conditionalFormatting>
  <conditionalFormatting sqref="K14">
    <cfRule type="cellIs" dxfId="292" priority="11" operator="between">
      <formula>2</formula>
      <formula>3</formula>
    </cfRule>
  </conditionalFormatting>
  <conditionalFormatting sqref="K14">
    <cfRule type="cellIs" dxfId="291" priority="12" operator="equal">
      <formula>1</formula>
    </cfRule>
  </conditionalFormatting>
  <conditionalFormatting sqref="K15:K16">
    <cfRule type="cellIs" dxfId="290" priority="13" operator="equal">
      <formula>6</formula>
    </cfRule>
  </conditionalFormatting>
  <conditionalFormatting sqref="K15:K16">
    <cfRule type="cellIs" dxfId="289" priority="14" operator="between">
      <formula>4</formula>
      <formula>5</formula>
    </cfRule>
  </conditionalFormatting>
  <conditionalFormatting sqref="K15:K16">
    <cfRule type="cellIs" dxfId="288" priority="15" operator="between">
      <formula>2</formula>
      <formula>3</formula>
    </cfRule>
  </conditionalFormatting>
  <conditionalFormatting sqref="K15:K16">
    <cfRule type="cellIs" dxfId="287" priority="16" operator="equal">
      <formula>1</formula>
    </cfRule>
  </conditionalFormatting>
  <conditionalFormatting sqref="K17">
    <cfRule type="cellIs" dxfId="286" priority="17" operator="equal">
      <formula>6</formula>
    </cfRule>
  </conditionalFormatting>
  <conditionalFormatting sqref="K17">
    <cfRule type="cellIs" dxfId="285" priority="18" operator="between">
      <formula>4</formula>
      <formula>5</formula>
    </cfRule>
  </conditionalFormatting>
  <conditionalFormatting sqref="K17">
    <cfRule type="cellIs" dxfId="284" priority="19" operator="between">
      <formula>2</formula>
      <formula>3</formula>
    </cfRule>
  </conditionalFormatting>
  <conditionalFormatting sqref="K17">
    <cfRule type="cellIs" dxfId="283" priority="20" operator="equal">
      <formula>1</formula>
    </cfRule>
  </conditionalFormatting>
  <conditionalFormatting sqref="K20">
    <cfRule type="cellIs" dxfId="282" priority="21" operator="equal">
      <formula>6</formula>
    </cfRule>
  </conditionalFormatting>
  <conditionalFormatting sqref="K20">
    <cfRule type="cellIs" dxfId="281" priority="22" operator="between">
      <formula>4</formula>
      <formula>5</formula>
    </cfRule>
  </conditionalFormatting>
  <conditionalFormatting sqref="K20">
    <cfRule type="cellIs" dxfId="280" priority="23" operator="between">
      <formula>2</formula>
      <formula>3</formula>
    </cfRule>
  </conditionalFormatting>
  <conditionalFormatting sqref="K20">
    <cfRule type="cellIs" dxfId="279" priority="24" operator="equal">
      <formula>1</formula>
    </cfRule>
  </conditionalFormatting>
  <conditionalFormatting sqref="K21">
    <cfRule type="cellIs" dxfId="278" priority="25" operator="equal">
      <formula>6</formula>
    </cfRule>
  </conditionalFormatting>
  <conditionalFormatting sqref="K21">
    <cfRule type="cellIs" dxfId="277" priority="26" operator="between">
      <formula>4</formula>
      <formula>5</formula>
    </cfRule>
  </conditionalFormatting>
  <conditionalFormatting sqref="K21">
    <cfRule type="cellIs" dxfId="276" priority="27" operator="between">
      <formula>2</formula>
      <formula>3</formula>
    </cfRule>
  </conditionalFormatting>
  <conditionalFormatting sqref="K21">
    <cfRule type="cellIs" dxfId="275" priority="28" operator="equal">
      <formula>1</formula>
    </cfRule>
  </conditionalFormatting>
  <conditionalFormatting sqref="K22">
    <cfRule type="cellIs" dxfId="274" priority="29" operator="equal">
      <formula>6</formula>
    </cfRule>
  </conditionalFormatting>
  <conditionalFormatting sqref="K22">
    <cfRule type="cellIs" dxfId="273" priority="30" operator="between">
      <formula>4</formula>
      <formula>5</formula>
    </cfRule>
  </conditionalFormatting>
  <conditionalFormatting sqref="K22">
    <cfRule type="cellIs" dxfId="272" priority="31" operator="between">
      <formula>2</formula>
      <formula>3</formula>
    </cfRule>
  </conditionalFormatting>
  <conditionalFormatting sqref="K22">
    <cfRule type="cellIs" dxfId="271" priority="32" operator="equal">
      <formula>1</formula>
    </cfRule>
  </conditionalFormatting>
  <conditionalFormatting sqref="K23:K24">
    <cfRule type="cellIs" dxfId="270" priority="33" operator="equal">
      <formula>6</formula>
    </cfRule>
  </conditionalFormatting>
  <conditionalFormatting sqref="K23:K24">
    <cfRule type="cellIs" dxfId="269" priority="34" operator="between">
      <formula>4</formula>
      <formula>5</formula>
    </cfRule>
  </conditionalFormatting>
  <conditionalFormatting sqref="K23:K24">
    <cfRule type="cellIs" dxfId="268" priority="35" operator="between">
      <formula>2</formula>
      <formula>3</formula>
    </cfRule>
  </conditionalFormatting>
  <conditionalFormatting sqref="K23:K24">
    <cfRule type="cellIs" dxfId="267" priority="36" operator="equal">
      <formula>1</formula>
    </cfRule>
  </conditionalFormatting>
  <conditionalFormatting sqref="K25">
    <cfRule type="cellIs" dxfId="266" priority="37" operator="equal">
      <formula>6</formula>
    </cfRule>
  </conditionalFormatting>
  <conditionalFormatting sqref="K25">
    <cfRule type="cellIs" dxfId="265" priority="38" operator="between">
      <formula>4</formula>
      <formula>5</formula>
    </cfRule>
  </conditionalFormatting>
  <conditionalFormatting sqref="K25">
    <cfRule type="cellIs" dxfId="264" priority="39" operator="between">
      <formula>2</formula>
      <formula>3</formula>
    </cfRule>
  </conditionalFormatting>
  <conditionalFormatting sqref="K25">
    <cfRule type="cellIs" dxfId="263" priority="40" operator="equal">
      <formula>1</formula>
    </cfRule>
  </conditionalFormatting>
  <conditionalFormatting sqref="K26">
    <cfRule type="cellIs" dxfId="262" priority="41" operator="equal">
      <formula>6</formula>
    </cfRule>
  </conditionalFormatting>
  <conditionalFormatting sqref="K26">
    <cfRule type="cellIs" dxfId="261" priority="42" operator="between">
      <formula>4</formula>
      <formula>5</formula>
    </cfRule>
  </conditionalFormatting>
  <conditionalFormatting sqref="K26">
    <cfRule type="cellIs" dxfId="260" priority="43" operator="between">
      <formula>2</formula>
      <formula>3</formula>
    </cfRule>
  </conditionalFormatting>
  <conditionalFormatting sqref="K26">
    <cfRule type="cellIs" dxfId="259" priority="44" operator="equal">
      <formula>1</formula>
    </cfRule>
  </conditionalFormatting>
  <conditionalFormatting sqref="M18">
    <cfRule type="expression" dxfId="258" priority="45">
      <formula>ISERROR(M18)</formula>
    </cfRule>
  </conditionalFormatting>
  <conditionalFormatting sqref="O18">
    <cfRule type="expression" dxfId="257" priority="46">
      <formula>ISERROR(O18)</formula>
    </cfRule>
  </conditionalFormatting>
  <conditionalFormatting sqref="M27">
    <cfRule type="expression" dxfId="256" priority="47">
      <formula>ISERROR(M27)</formula>
    </cfRule>
  </conditionalFormatting>
  <conditionalFormatting sqref="O27">
    <cfRule type="expression" dxfId="255" priority="48">
      <formula>ISERROR(O27)</formula>
    </cfRule>
  </conditionalFormatting>
  <conditionalFormatting sqref="O28">
    <cfRule type="expression" dxfId="254" priority="49">
      <formula>ISERROR(O28)</formula>
    </cfRule>
  </conditionalFormatting>
  <pageMargins left="1" right="0.5" top="0.5" bottom="0.5" header="0" footer="0"/>
  <pageSetup paperSize="9" orientation="landscape"/>
  <rowBreaks count="1" manualBreakCount="1">
    <brk id="29" man="1"/>
  </rowBreaks>
  <colBreaks count="1" manualBreakCount="1">
    <brk id="1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106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42" t="s">
        <v>107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"/>
      <c r="B11" s="1"/>
      <c r="C11" s="7"/>
      <c r="D11" s="8"/>
      <c r="E11" s="145" t="s">
        <v>108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1"/>
      <c r="B12" s="1"/>
      <c r="C12" s="7"/>
      <c r="D12" s="8"/>
      <c r="E12" s="20">
        <v>1</v>
      </c>
      <c r="F12" s="142" t="s">
        <v>109</v>
      </c>
      <c r="G12" s="135"/>
      <c r="H12" s="135"/>
      <c r="I12" s="135"/>
      <c r="J12" s="147"/>
      <c r="K12" s="23">
        <v>2</v>
      </c>
      <c r="L12" s="24">
        <v>0.2</v>
      </c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>
      <c r="A13" s="1"/>
      <c r="B13" s="1"/>
      <c r="C13" s="7"/>
      <c r="D13" s="8"/>
      <c r="E13" s="20">
        <v>2</v>
      </c>
      <c r="F13" s="142" t="s">
        <v>110</v>
      </c>
      <c r="G13" s="135"/>
      <c r="H13" s="135"/>
      <c r="I13" s="135"/>
      <c r="J13" s="136"/>
      <c r="K13" s="23"/>
      <c r="L13" s="24"/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"/>
      <c r="B14" s="1"/>
      <c r="C14" s="7"/>
      <c r="D14" s="8"/>
      <c r="E14" s="20">
        <v>3</v>
      </c>
      <c r="F14" s="142" t="s">
        <v>111</v>
      </c>
      <c r="G14" s="135"/>
      <c r="H14" s="135"/>
      <c r="I14" s="135"/>
      <c r="J14" s="136"/>
      <c r="K14" s="23"/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>
      <c r="A15" s="1"/>
      <c r="B15" s="1"/>
      <c r="C15" s="7"/>
      <c r="D15" s="8"/>
      <c r="E15" s="20">
        <v>4</v>
      </c>
      <c r="F15" s="142" t="s">
        <v>112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>
      <c r="A16" s="1"/>
      <c r="B16" s="1"/>
      <c r="C16" s="7"/>
      <c r="D16" s="8"/>
      <c r="E16" s="25"/>
      <c r="F16" s="26"/>
      <c r="G16" s="26"/>
      <c r="H16" s="26"/>
      <c r="I16" s="26"/>
      <c r="J16" s="26"/>
      <c r="K16" s="26"/>
      <c r="L16" s="27" t="s">
        <v>113</v>
      </c>
      <c r="M16" s="28">
        <f>AVERAGE(L12:L15)</f>
        <v>0.2</v>
      </c>
      <c r="N16" s="19">
        <v>40</v>
      </c>
      <c r="O16" s="29">
        <f>M16*N16</f>
        <v>8</v>
      </c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"/>
      <c r="B17" s="1"/>
      <c r="C17" s="7"/>
      <c r="D17" s="8"/>
      <c r="E17" s="146" t="s">
        <v>114</v>
      </c>
      <c r="F17" s="135"/>
      <c r="G17" s="135"/>
      <c r="H17" s="135"/>
      <c r="I17" s="135"/>
      <c r="J17" s="136"/>
      <c r="K17" s="8"/>
      <c r="L17" s="31"/>
      <c r="M17" s="8"/>
      <c r="N17" s="8"/>
      <c r="O17" s="8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>
      <c r="A18" s="1"/>
      <c r="B18" s="1"/>
      <c r="C18" s="7"/>
      <c r="D18" s="8"/>
      <c r="E18" s="35">
        <v>5</v>
      </c>
      <c r="F18" s="142" t="s">
        <v>115</v>
      </c>
      <c r="G18" s="135"/>
      <c r="H18" s="135"/>
      <c r="I18" s="135"/>
      <c r="J18" s="136"/>
      <c r="K18" s="23">
        <v>2</v>
      </c>
      <c r="L18" s="37">
        <v>0.2</v>
      </c>
      <c r="M18" s="8"/>
      <c r="N18" s="8"/>
      <c r="O18" s="8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"/>
      <c r="B19" s="1"/>
      <c r="C19" s="7"/>
      <c r="D19" s="8"/>
      <c r="E19" s="35">
        <v>6</v>
      </c>
      <c r="F19" s="142" t="s">
        <v>116</v>
      </c>
      <c r="G19" s="135"/>
      <c r="H19" s="135"/>
      <c r="I19" s="135"/>
      <c r="J19" s="136"/>
      <c r="K19" s="23"/>
      <c r="L19" s="37"/>
      <c r="M19" s="8"/>
      <c r="N19" s="8"/>
      <c r="O19" s="8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"/>
      <c r="C20" s="7"/>
      <c r="D20" s="8"/>
      <c r="E20" s="35">
        <v>7</v>
      </c>
      <c r="F20" s="142" t="s">
        <v>117</v>
      </c>
      <c r="G20" s="135"/>
      <c r="H20" s="135"/>
      <c r="I20" s="135"/>
      <c r="J20" s="136"/>
      <c r="K20" s="23"/>
      <c r="L20" s="37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7"/>
      <c r="D21" s="8"/>
      <c r="E21" s="35">
        <v>8</v>
      </c>
      <c r="F21" s="142" t="s">
        <v>118</v>
      </c>
      <c r="G21" s="135"/>
      <c r="H21" s="135"/>
      <c r="I21" s="135"/>
      <c r="J21" s="136"/>
      <c r="K21" s="23"/>
      <c r="L21" s="37"/>
      <c r="M21" s="31"/>
      <c r="N21" s="8"/>
      <c r="O21" s="40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7"/>
      <c r="D22" s="8"/>
      <c r="E22" s="35">
        <v>9</v>
      </c>
      <c r="F22" s="142" t="s">
        <v>120</v>
      </c>
      <c r="G22" s="135"/>
      <c r="H22" s="135"/>
      <c r="I22" s="135"/>
      <c r="J22" s="136"/>
      <c r="K22" s="23"/>
      <c r="L22" s="37"/>
      <c r="M22" s="31"/>
      <c r="N22" s="8"/>
      <c r="O22" s="40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7"/>
      <c r="D23" s="8"/>
      <c r="E23" s="35">
        <v>10</v>
      </c>
      <c r="F23" s="142" t="s">
        <v>122</v>
      </c>
      <c r="G23" s="135"/>
      <c r="H23" s="135"/>
      <c r="I23" s="135"/>
      <c r="J23" s="136"/>
      <c r="K23" s="23"/>
      <c r="L23" s="37"/>
      <c r="M23" s="8"/>
      <c r="N23" s="8"/>
      <c r="O23" s="8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7"/>
      <c r="D24" s="8"/>
      <c r="E24" s="32"/>
      <c r="F24" s="8"/>
      <c r="G24" s="8"/>
      <c r="H24" s="8"/>
      <c r="I24" s="8"/>
      <c r="J24" s="8"/>
      <c r="K24" s="8"/>
      <c r="L24" s="27" t="s">
        <v>123</v>
      </c>
      <c r="M24" s="28">
        <f>AVERAGE(L18:L23)</f>
        <v>0.2</v>
      </c>
      <c r="N24" s="19">
        <v>45</v>
      </c>
      <c r="O24" s="29">
        <f>M24*N24</f>
        <v>9</v>
      </c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8"/>
      <c r="E25" s="32"/>
      <c r="F25" s="45"/>
      <c r="G25" s="8"/>
      <c r="H25" s="8"/>
      <c r="I25" s="8"/>
      <c r="J25" s="8"/>
      <c r="K25" s="143" t="s">
        <v>78</v>
      </c>
      <c r="L25" s="136"/>
      <c r="M25" s="47"/>
      <c r="N25" s="47">
        <f>SUM(N14:N24)</f>
        <v>85</v>
      </c>
      <c r="O25" s="49">
        <f>SUM(O16:O24)</f>
        <v>17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8"/>
      <c r="E26" s="32"/>
      <c r="F26" s="8"/>
      <c r="G26" s="8"/>
      <c r="H26" s="8"/>
      <c r="I26" s="8"/>
      <c r="J26" s="8"/>
      <c r="K26" s="8"/>
      <c r="L26" s="36"/>
      <c r="M26" s="36"/>
      <c r="N26" s="36"/>
      <c r="O26" s="38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36"/>
      <c r="M27" s="36"/>
      <c r="N27" s="36"/>
      <c r="O27" s="38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52" t="s">
        <v>89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40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7"/>
      <c r="D29" s="53" t="s">
        <v>90</v>
      </c>
      <c r="E29" s="54"/>
      <c r="F29" s="54"/>
      <c r="G29" s="54"/>
      <c r="H29" s="54"/>
      <c r="I29" s="55"/>
      <c r="J29" s="53" t="s">
        <v>92</v>
      </c>
      <c r="K29" s="53"/>
      <c r="L29" s="53"/>
      <c r="M29" s="53"/>
      <c r="N29" s="53"/>
      <c r="O29" s="56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57">
        <v>1</v>
      </c>
      <c r="E30" s="58"/>
      <c r="F30" s="58"/>
      <c r="G30" s="58"/>
      <c r="H30" s="58"/>
      <c r="I30" s="59"/>
      <c r="J30" s="58">
        <v>1</v>
      </c>
      <c r="K30" s="58"/>
      <c r="L30" s="58"/>
      <c r="M30" s="58"/>
      <c r="N30" s="58"/>
      <c r="O30" s="59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7">
        <v>2</v>
      </c>
      <c r="E31" s="58"/>
      <c r="F31" s="58"/>
      <c r="G31" s="58"/>
      <c r="H31" s="58"/>
      <c r="I31" s="59"/>
      <c r="J31" s="58">
        <v>2</v>
      </c>
      <c r="K31" s="58"/>
      <c r="L31" s="58"/>
      <c r="M31" s="58"/>
      <c r="N31" s="58"/>
      <c r="O31" s="59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57">
        <v>3</v>
      </c>
      <c r="E32" s="58"/>
      <c r="F32" s="58"/>
      <c r="G32" s="58"/>
      <c r="H32" s="58"/>
      <c r="I32" s="59"/>
      <c r="J32" s="58">
        <v>3</v>
      </c>
      <c r="K32" s="58"/>
      <c r="L32" s="58"/>
      <c r="M32" s="58"/>
      <c r="N32" s="58"/>
      <c r="O32" s="59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/>
      <c r="E33" s="58"/>
      <c r="F33" s="58"/>
      <c r="G33" s="58"/>
      <c r="H33" s="58"/>
      <c r="I33" s="59"/>
      <c r="J33" s="58"/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62"/>
      <c r="E34" s="58"/>
      <c r="F34" s="58"/>
      <c r="G34" s="58"/>
      <c r="H34" s="58"/>
      <c r="I34" s="59"/>
      <c r="J34" s="58"/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57"/>
      <c r="E35" s="58"/>
      <c r="F35" s="58"/>
      <c r="G35" s="58"/>
      <c r="H35" s="58"/>
      <c r="I35" s="59"/>
      <c r="J35" s="58"/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57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70"/>
      <c r="E56" s="71"/>
      <c r="F56" s="71"/>
      <c r="G56" s="71"/>
      <c r="H56" s="71"/>
      <c r="I56" s="72"/>
      <c r="J56" s="71"/>
      <c r="K56" s="71"/>
      <c r="L56" s="71"/>
      <c r="M56" s="71"/>
      <c r="N56" s="71"/>
      <c r="O56" s="72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65"/>
      <c r="D57" s="66"/>
      <c r="E57" s="6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6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F22:J22"/>
    <mergeCell ref="F23:J23"/>
    <mergeCell ref="K25:L25"/>
    <mergeCell ref="D7:O7"/>
    <mergeCell ref="D8:O8"/>
    <mergeCell ref="E11:J11"/>
    <mergeCell ref="F12:J12"/>
    <mergeCell ref="F13:J13"/>
    <mergeCell ref="F14:J14"/>
    <mergeCell ref="F15:J15"/>
    <mergeCell ref="E17:J17"/>
    <mergeCell ref="F18:J18"/>
    <mergeCell ref="F19:J19"/>
    <mergeCell ref="F20:J20"/>
    <mergeCell ref="F21:J21"/>
  </mergeCells>
  <conditionalFormatting sqref="K12">
    <cfRule type="cellIs" dxfId="253" priority="1" operator="equal">
      <formula>6</formula>
    </cfRule>
  </conditionalFormatting>
  <conditionalFormatting sqref="K12">
    <cfRule type="cellIs" dxfId="252" priority="2" operator="between">
      <formula>4</formula>
      <formula>5</formula>
    </cfRule>
  </conditionalFormatting>
  <conditionalFormatting sqref="K12">
    <cfRule type="cellIs" dxfId="251" priority="3" operator="between">
      <formula>2</formula>
      <formula>3</formula>
    </cfRule>
  </conditionalFormatting>
  <conditionalFormatting sqref="K12">
    <cfRule type="cellIs" dxfId="250" priority="4" operator="equal">
      <formula>1</formula>
    </cfRule>
  </conditionalFormatting>
  <conditionalFormatting sqref="K13">
    <cfRule type="cellIs" dxfId="249" priority="5" operator="equal">
      <formula>6</formula>
    </cfRule>
  </conditionalFormatting>
  <conditionalFormatting sqref="K13">
    <cfRule type="cellIs" dxfId="248" priority="6" operator="between">
      <formula>4</formula>
      <formula>5</formula>
    </cfRule>
  </conditionalFormatting>
  <conditionalFormatting sqref="K13">
    <cfRule type="cellIs" dxfId="247" priority="7" operator="between">
      <formula>2</formula>
      <formula>3</formula>
    </cfRule>
  </conditionalFormatting>
  <conditionalFormatting sqref="K13">
    <cfRule type="cellIs" dxfId="246" priority="8" operator="equal">
      <formula>1</formula>
    </cfRule>
  </conditionalFormatting>
  <conditionalFormatting sqref="K14">
    <cfRule type="cellIs" dxfId="245" priority="9" operator="equal">
      <formula>6</formula>
    </cfRule>
  </conditionalFormatting>
  <conditionalFormatting sqref="K14">
    <cfRule type="cellIs" dxfId="244" priority="10" operator="between">
      <formula>4</formula>
      <formula>5</formula>
    </cfRule>
  </conditionalFormatting>
  <conditionalFormatting sqref="K14">
    <cfRule type="cellIs" dxfId="243" priority="11" operator="between">
      <formula>2</formula>
      <formula>3</formula>
    </cfRule>
  </conditionalFormatting>
  <conditionalFormatting sqref="K14">
    <cfRule type="cellIs" dxfId="242" priority="12" operator="equal">
      <formula>1</formula>
    </cfRule>
  </conditionalFormatting>
  <conditionalFormatting sqref="K15">
    <cfRule type="cellIs" dxfId="241" priority="13" operator="equal">
      <formula>6</formula>
    </cfRule>
  </conditionalFormatting>
  <conditionalFormatting sqref="K15">
    <cfRule type="cellIs" dxfId="240" priority="14" operator="between">
      <formula>4</formula>
      <formula>5</formula>
    </cfRule>
  </conditionalFormatting>
  <conditionalFormatting sqref="K15">
    <cfRule type="cellIs" dxfId="239" priority="15" operator="between">
      <formula>2</formula>
      <formula>3</formula>
    </cfRule>
  </conditionalFormatting>
  <conditionalFormatting sqref="K15">
    <cfRule type="cellIs" dxfId="238" priority="16" operator="equal">
      <formula>1</formula>
    </cfRule>
  </conditionalFormatting>
  <conditionalFormatting sqref="K18">
    <cfRule type="cellIs" dxfId="237" priority="17" operator="equal">
      <formula>6</formula>
    </cfRule>
  </conditionalFormatting>
  <conditionalFormatting sqref="K18">
    <cfRule type="cellIs" dxfId="236" priority="18" operator="between">
      <formula>4</formula>
      <formula>5</formula>
    </cfRule>
  </conditionalFormatting>
  <conditionalFormatting sqref="K18">
    <cfRule type="cellIs" dxfId="235" priority="19" operator="between">
      <formula>2</formula>
      <formula>3</formula>
    </cfRule>
  </conditionalFormatting>
  <conditionalFormatting sqref="K18">
    <cfRule type="cellIs" dxfId="234" priority="20" operator="equal">
      <formula>1</formula>
    </cfRule>
  </conditionalFormatting>
  <conditionalFormatting sqref="K19">
    <cfRule type="cellIs" dxfId="233" priority="21" operator="equal">
      <formula>6</formula>
    </cfRule>
  </conditionalFormatting>
  <conditionalFormatting sqref="K19">
    <cfRule type="cellIs" dxfId="232" priority="22" operator="between">
      <formula>4</formula>
      <formula>5</formula>
    </cfRule>
  </conditionalFormatting>
  <conditionalFormatting sqref="K19">
    <cfRule type="cellIs" dxfId="231" priority="23" operator="between">
      <formula>2</formula>
      <formula>3</formula>
    </cfRule>
  </conditionalFormatting>
  <conditionalFormatting sqref="K19">
    <cfRule type="cellIs" dxfId="230" priority="24" operator="equal">
      <formula>1</formula>
    </cfRule>
  </conditionalFormatting>
  <conditionalFormatting sqref="K20">
    <cfRule type="cellIs" dxfId="229" priority="25" operator="equal">
      <formula>6</formula>
    </cfRule>
  </conditionalFormatting>
  <conditionalFormatting sqref="K20">
    <cfRule type="cellIs" dxfId="228" priority="26" operator="between">
      <formula>4</formula>
      <formula>5</formula>
    </cfRule>
  </conditionalFormatting>
  <conditionalFormatting sqref="K20">
    <cfRule type="cellIs" dxfId="227" priority="27" operator="between">
      <formula>2</formula>
      <formula>3</formula>
    </cfRule>
  </conditionalFormatting>
  <conditionalFormatting sqref="K20">
    <cfRule type="cellIs" dxfId="226" priority="28" operator="equal">
      <formula>1</formula>
    </cfRule>
  </conditionalFormatting>
  <conditionalFormatting sqref="K21:K22">
    <cfRule type="cellIs" dxfId="225" priority="29" operator="equal">
      <formula>6</formula>
    </cfRule>
  </conditionalFormatting>
  <conditionalFormatting sqref="K21:K22">
    <cfRule type="cellIs" dxfId="224" priority="30" operator="between">
      <formula>4</formula>
      <formula>5</formula>
    </cfRule>
  </conditionalFormatting>
  <conditionalFormatting sqref="K21:K22">
    <cfRule type="cellIs" dxfId="223" priority="31" operator="between">
      <formula>2</formula>
      <formula>3</formula>
    </cfRule>
  </conditionalFormatting>
  <conditionalFormatting sqref="K21:K22">
    <cfRule type="cellIs" dxfId="222" priority="32" operator="equal">
      <formula>1</formula>
    </cfRule>
  </conditionalFormatting>
  <conditionalFormatting sqref="K23">
    <cfRule type="cellIs" dxfId="221" priority="33" operator="equal">
      <formula>6</formula>
    </cfRule>
  </conditionalFormatting>
  <conditionalFormatting sqref="K23">
    <cfRule type="cellIs" dxfId="220" priority="34" operator="between">
      <formula>4</formula>
      <formula>5</formula>
    </cfRule>
  </conditionalFormatting>
  <conditionalFormatting sqref="K23">
    <cfRule type="cellIs" dxfId="219" priority="35" operator="between">
      <formula>2</formula>
      <formula>3</formula>
    </cfRule>
  </conditionalFormatting>
  <conditionalFormatting sqref="K23">
    <cfRule type="cellIs" dxfId="218" priority="36" operator="equal">
      <formula>1</formula>
    </cfRule>
  </conditionalFormatting>
  <conditionalFormatting sqref="M16">
    <cfRule type="expression" dxfId="217" priority="37">
      <formula>ISERROR(M16)</formula>
    </cfRule>
  </conditionalFormatting>
  <conditionalFormatting sqref="O16">
    <cfRule type="expression" dxfId="216" priority="38">
      <formula>ISERROR(O16)</formula>
    </cfRule>
  </conditionalFormatting>
  <conditionalFormatting sqref="M24">
    <cfRule type="expression" dxfId="215" priority="39">
      <formula>ISERROR(M24)</formula>
    </cfRule>
  </conditionalFormatting>
  <conditionalFormatting sqref="O24">
    <cfRule type="expression" dxfId="214" priority="40">
      <formula>ISERROR(O24)</formula>
    </cfRule>
  </conditionalFormatting>
  <conditionalFormatting sqref="O25">
    <cfRule type="expression" dxfId="213" priority="41">
      <formula>ISERROR(O25)</formula>
    </cfRule>
  </conditionalFormatting>
  <pageMargins left="1" right="0.5" top="0.5" bottom="0.5" header="0" footer="0"/>
  <pageSetup paperSize="9" orientation="landscape"/>
  <rowBreaks count="1" manualBreakCount="1">
    <brk id="26" man="1"/>
  </rowBreaks>
  <colBreaks count="1" manualBreakCount="1">
    <brk id="1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8" t="s">
        <v>119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42" t="s">
        <v>121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customHeight="1">
      <c r="A11" s="1"/>
      <c r="B11" s="1"/>
      <c r="C11" s="7"/>
      <c r="D11" s="8"/>
      <c r="E11" s="145" t="s">
        <v>124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"/>
      <c r="C12" s="7"/>
      <c r="D12" s="8"/>
      <c r="E12" s="20">
        <v>1</v>
      </c>
      <c r="F12" s="142" t="s">
        <v>125</v>
      </c>
      <c r="G12" s="135"/>
      <c r="H12" s="135"/>
      <c r="I12" s="135"/>
      <c r="J12" s="147"/>
      <c r="K12" s="23">
        <v>3</v>
      </c>
      <c r="L12" s="24">
        <v>0.3</v>
      </c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"/>
      <c r="C13" s="7"/>
      <c r="D13" s="8"/>
      <c r="E13" s="20">
        <v>2</v>
      </c>
      <c r="F13" s="142" t="s">
        <v>126</v>
      </c>
      <c r="G13" s="135"/>
      <c r="H13" s="135"/>
      <c r="I13" s="135"/>
      <c r="J13" s="136"/>
      <c r="K13" s="23"/>
      <c r="L13" s="24"/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7"/>
      <c r="D14" s="8"/>
      <c r="E14" s="20">
        <v>3</v>
      </c>
      <c r="F14" s="142" t="s">
        <v>127</v>
      </c>
      <c r="G14" s="135"/>
      <c r="H14" s="135"/>
      <c r="I14" s="135"/>
      <c r="J14" s="136"/>
      <c r="K14" s="23"/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>
      <c r="A15" s="1"/>
      <c r="B15" s="1"/>
      <c r="C15" s="7"/>
      <c r="D15" s="8"/>
      <c r="E15" s="20">
        <v>4</v>
      </c>
      <c r="F15" s="142" t="s">
        <v>128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5</v>
      </c>
      <c r="F16" s="142" t="s">
        <v>129</v>
      </c>
      <c r="G16" s="135"/>
      <c r="H16" s="135"/>
      <c r="I16" s="135"/>
      <c r="J16" s="136"/>
      <c r="K16" s="23"/>
      <c r="L16" s="24"/>
      <c r="M16" s="21"/>
      <c r="N16" s="21"/>
      <c r="O16" s="21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7"/>
      <c r="D17" s="8"/>
      <c r="E17" s="20">
        <v>6</v>
      </c>
      <c r="F17" s="142" t="s">
        <v>130</v>
      </c>
      <c r="G17" s="135"/>
      <c r="H17" s="135"/>
      <c r="I17" s="135"/>
      <c r="J17" s="136"/>
      <c r="K17" s="23"/>
      <c r="L17" s="24"/>
      <c r="M17" s="8"/>
      <c r="N17" s="8"/>
      <c r="O17" s="8"/>
      <c r="P17" s="9" t="s">
        <v>17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1"/>
      <c r="B18" s="1"/>
      <c r="C18" s="7"/>
      <c r="D18" s="8"/>
      <c r="E18" s="25"/>
      <c r="F18" s="26"/>
      <c r="G18" s="26"/>
      <c r="H18" s="26"/>
      <c r="I18" s="26"/>
      <c r="J18" s="26"/>
      <c r="K18" s="26"/>
      <c r="L18" s="27" t="s">
        <v>131</v>
      </c>
      <c r="M18" s="28">
        <f>AVERAGE(L12:L17)</f>
        <v>0.3</v>
      </c>
      <c r="N18" s="19">
        <v>45</v>
      </c>
      <c r="O18" s="29">
        <f>M18*N18</f>
        <v>13.5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 customHeight="1">
      <c r="A19" s="1"/>
      <c r="B19" s="1"/>
      <c r="C19" s="7"/>
      <c r="D19" s="8"/>
      <c r="E19" s="146" t="s">
        <v>132</v>
      </c>
      <c r="F19" s="135"/>
      <c r="G19" s="135"/>
      <c r="H19" s="135"/>
      <c r="I19" s="135"/>
      <c r="J19" s="136"/>
      <c r="K19" s="8"/>
      <c r="L19" s="31"/>
      <c r="M19" s="8"/>
      <c r="N19" s="8"/>
      <c r="O19" s="8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"/>
      <c r="C20" s="7"/>
      <c r="D20" s="8"/>
      <c r="E20" s="35">
        <v>7</v>
      </c>
      <c r="F20" s="142" t="s">
        <v>133</v>
      </c>
      <c r="G20" s="135"/>
      <c r="H20" s="135"/>
      <c r="I20" s="135"/>
      <c r="J20" s="136"/>
      <c r="K20" s="23">
        <v>2</v>
      </c>
      <c r="L20" s="37">
        <v>0.15</v>
      </c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>
      <c r="A21" s="1"/>
      <c r="B21" s="1"/>
      <c r="C21" s="7"/>
      <c r="D21" s="8"/>
      <c r="E21" s="35">
        <v>8</v>
      </c>
      <c r="F21" s="142" t="s">
        <v>134</v>
      </c>
      <c r="G21" s="135"/>
      <c r="H21" s="135"/>
      <c r="I21" s="135"/>
      <c r="J21" s="136"/>
      <c r="K21" s="23"/>
      <c r="L21" s="37"/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7"/>
      <c r="D22" s="8"/>
      <c r="E22" s="35">
        <v>9</v>
      </c>
      <c r="F22" s="142" t="s">
        <v>135</v>
      </c>
      <c r="G22" s="135"/>
      <c r="H22" s="135"/>
      <c r="I22" s="135"/>
      <c r="J22" s="136"/>
      <c r="K22" s="23"/>
      <c r="L22" s="37"/>
      <c r="M22" s="8"/>
      <c r="N22" s="8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7"/>
      <c r="D23" s="8"/>
      <c r="E23" s="35">
        <v>10</v>
      </c>
      <c r="F23" s="142" t="s">
        <v>136</v>
      </c>
      <c r="G23" s="135"/>
      <c r="H23" s="135"/>
      <c r="I23" s="135"/>
      <c r="J23" s="136"/>
      <c r="K23" s="23"/>
      <c r="L23" s="37"/>
      <c r="M23" s="31"/>
      <c r="N23" s="8"/>
      <c r="O23" s="40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7"/>
      <c r="D24" s="8"/>
      <c r="E24" s="35">
        <v>11</v>
      </c>
      <c r="F24" s="142" t="s">
        <v>137</v>
      </c>
      <c r="G24" s="135"/>
      <c r="H24" s="135"/>
      <c r="I24" s="135"/>
      <c r="J24" s="136"/>
      <c r="K24" s="23"/>
      <c r="L24" s="37"/>
      <c r="M24" s="31"/>
      <c r="N24" s="8"/>
      <c r="O24" s="40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8"/>
      <c r="E25" s="32"/>
      <c r="F25" s="8"/>
      <c r="G25" s="8"/>
      <c r="H25" s="8"/>
      <c r="I25" s="8"/>
      <c r="J25" s="8"/>
      <c r="K25" s="8"/>
      <c r="L25" s="27" t="s">
        <v>138</v>
      </c>
      <c r="M25" s="28">
        <f>AVERAGE(L20:L24)</f>
        <v>0.15</v>
      </c>
      <c r="N25" s="19">
        <v>45</v>
      </c>
      <c r="O25" s="29">
        <f>M25*N25</f>
        <v>6.75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8"/>
      <c r="E26" s="32"/>
      <c r="F26" s="45"/>
      <c r="G26" s="8"/>
      <c r="H26" s="8"/>
      <c r="I26" s="8"/>
      <c r="J26" s="8"/>
      <c r="K26" s="143" t="s">
        <v>78</v>
      </c>
      <c r="L26" s="136"/>
      <c r="M26" s="47"/>
      <c r="N26" s="47">
        <f>SUM(N14:N25)</f>
        <v>90</v>
      </c>
      <c r="O26" s="49">
        <f>SUM(O18:O25)</f>
        <v>20.25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36"/>
      <c r="M27" s="36"/>
      <c r="N27" s="36"/>
      <c r="O27" s="38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8"/>
      <c r="E28" s="32"/>
      <c r="F28" s="8"/>
      <c r="G28" s="8"/>
      <c r="H28" s="8"/>
      <c r="I28" s="8"/>
      <c r="J28" s="8"/>
      <c r="K28" s="8"/>
      <c r="L28" s="36"/>
      <c r="M28" s="36"/>
      <c r="N28" s="36"/>
      <c r="O28" s="38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52" t="s">
        <v>89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40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7"/>
      <c r="D30" s="53" t="s">
        <v>90</v>
      </c>
      <c r="E30" s="54"/>
      <c r="F30" s="54"/>
      <c r="G30" s="54"/>
      <c r="H30" s="54"/>
      <c r="I30" s="55"/>
      <c r="J30" s="53" t="s">
        <v>92</v>
      </c>
      <c r="K30" s="53"/>
      <c r="L30" s="53"/>
      <c r="M30" s="53"/>
      <c r="N30" s="53"/>
      <c r="O30" s="56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7">
        <v>1</v>
      </c>
      <c r="E31" s="58"/>
      <c r="F31" s="58"/>
      <c r="G31" s="58"/>
      <c r="H31" s="58"/>
      <c r="I31" s="59"/>
      <c r="J31" s="58">
        <v>1</v>
      </c>
      <c r="K31" s="58"/>
      <c r="L31" s="58"/>
      <c r="M31" s="58"/>
      <c r="N31" s="58"/>
      <c r="O31" s="59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57">
        <v>2</v>
      </c>
      <c r="E32" s="58"/>
      <c r="F32" s="58"/>
      <c r="G32" s="58"/>
      <c r="H32" s="58"/>
      <c r="I32" s="59"/>
      <c r="J32" s="58">
        <v>2</v>
      </c>
      <c r="K32" s="58"/>
      <c r="L32" s="58"/>
      <c r="M32" s="58"/>
      <c r="N32" s="58"/>
      <c r="O32" s="59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>
        <v>3</v>
      </c>
      <c r="E33" s="58"/>
      <c r="F33" s="58"/>
      <c r="G33" s="58"/>
      <c r="H33" s="58"/>
      <c r="I33" s="59"/>
      <c r="J33" s="58">
        <v>3</v>
      </c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57"/>
      <c r="E34" s="58"/>
      <c r="F34" s="58"/>
      <c r="G34" s="58"/>
      <c r="H34" s="58"/>
      <c r="I34" s="59"/>
      <c r="J34" s="58"/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62"/>
      <c r="E35" s="58"/>
      <c r="F35" s="58"/>
      <c r="G35" s="58"/>
      <c r="H35" s="58"/>
      <c r="I35" s="59"/>
      <c r="J35" s="58"/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57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70"/>
      <c r="E57" s="71"/>
      <c r="F57" s="71"/>
      <c r="G57" s="71"/>
      <c r="H57" s="71"/>
      <c r="I57" s="72"/>
      <c r="J57" s="71"/>
      <c r="K57" s="71"/>
      <c r="L57" s="71"/>
      <c r="M57" s="71"/>
      <c r="N57" s="71"/>
      <c r="O57" s="72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65"/>
      <c r="D58" s="66"/>
      <c r="E58" s="6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D7:O7"/>
    <mergeCell ref="D8:O8"/>
    <mergeCell ref="E11:J11"/>
    <mergeCell ref="F12:J12"/>
    <mergeCell ref="F13:J13"/>
    <mergeCell ref="F14:J14"/>
    <mergeCell ref="F15:J15"/>
    <mergeCell ref="F24:J24"/>
    <mergeCell ref="K26:L26"/>
    <mergeCell ref="F16:J16"/>
    <mergeCell ref="F17:J17"/>
    <mergeCell ref="E19:J19"/>
    <mergeCell ref="F20:J20"/>
    <mergeCell ref="F21:J21"/>
    <mergeCell ref="F22:J22"/>
    <mergeCell ref="F23:J23"/>
  </mergeCells>
  <conditionalFormatting sqref="K12">
    <cfRule type="cellIs" dxfId="212" priority="1" operator="equal">
      <formula>6</formula>
    </cfRule>
  </conditionalFormatting>
  <conditionalFormatting sqref="K12">
    <cfRule type="cellIs" dxfId="211" priority="2" operator="between">
      <formula>4</formula>
      <formula>5</formula>
    </cfRule>
  </conditionalFormatting>
  <conditionalFormatting sqref="K12">
    <cfRule type="cellIs" dxfId="210" priority="3" operator="between">
      <formula>2</formula>
      <formula>3</formula>
    </cfRule>
  </conditionalFormatting>
  <conditionalFormatting sqref="K12">
    <cfRule type="cellIs" dxfId="209" priority="4" operator="equal">
      <formula>1</formula>
    </cfRule>
  </conditionalFormatting>
  <conditionalFormatting sqref="K13">
    <cfRule type="cellIs" dxfId="208" priority="5" operator="equal">
      <formula>6</formula>
    </cfRule>
  </conditionalFormatting>
  <conditionalFormatting sqref="K13">
    <cfRule type="cellIs" dxfId="207" priority="6" operator="between">
      <formula>4</formula>
      <formula>5</formula>
    </cfRule>
  </conditionalFormatting>
  <conditionalFormatting sqref="K13">
    <cfRule type="cellIs" dxfId="206" priority="7" operator="between">
      <formula>2</formula>
      <formula>3</formula>
    </cfRule>
  </conditionalFormatting>
  <conditionalFormatting sqref="K13">
    <cfRule type="cellIs" dxfId="205" priority="8" operator="equal">
      <formula>1</formula>
    </cfRule>
  </conditionalFormatting>
  <conditionalFormatting sqref="K14">
    <cfRule type="cellIs" dxfId="204" priority="9" operator="equal">
      <formula>6</formula>
    </cfRule>
  </conditionalFormatting>
  <conditionalFormatting sqref="K14">
    <cfRule type="cellIs" dxfId="203" priority="10" operator="between">
      <formula>4</formula>
      <formula>5</formula>
    </cfRule>
  </conditionalFormatting>
  <conditionalFormatting sqref="K14">
    <cfRule type="cellIs" dxfId="202" priority="11" operator="between">
      <formula>2</formula>
      <formula>3</formula>
    </cfRule>
  </conditionalFormatting>
  <conditionalFormatting sqref="K14">
    <cfRule type="cellIs" dxfId="201" priority="12" operator="equal">
      <formula>1</formula>
    </cfRule>
  </conditionalFormatting>
  <conditionalFormatting sqref="K15:K16">
    <cfRule type="cellIs" dxfId="200" priority="13" operator="equal">
      <formula>6</formula>
    </cfRule>
  </conditionalFormatting>
  <conditionalFormatting sqref="K15:K16">
    <cfRule type="cellIs" dxfId="199" priority="14" operator="between">
      <formula>4</formula>
      <formula>5</formula>
    </cfRule>
  </conditionalFormatting>
  <conditionalFormatting sqref="K15:K16">
    <cfRule type="cellIs" dxfId="198" priority="15" operator="between">
      <formula>2</formula>
      <formula>3</formula>
    </cfRule>
  </conditionalFormatting>
  <conditionalFormatting sqref="K15:K16">
    <cfRule type="cellIs" dxfId="197" priority="16" operator="equal">
      <formula>1</formula>
    </cfRule>
  </conditionalFormatting>
  <conditionalFormatting sqref="K17">
    <cfRule type="cellIs" dxfId="196" priority="17" operator="equal">
      <formula>6</formula>
    </cfRule>
  </conditionalFormatting>
  <conditionalFormatting sqref="K17">
    <cfRule type="cellIs" dxfId="195" priority="18" operator="between">
      <formula>4</formula>
      <formula>5</formula>
    </cfRule>
  </conditionalFormatting>
  <conditionalFormatting sqref="K17">
    <cfRule type="cellIs" dxfId="194" priority="19" operator="between">
      <formula>2</formula>
      <formula>3</formula>
    </cfRule>
  </conditionalFormatting>
  <conditionalFormatting sqref="K17">
    <cfRule type="cellIs" dxfId="193" priority="20" operator="equal">
      <formula>1</formula>
    </cfRule>
  </conditionalFormatting>
  <conditionalFormatting sqref="K20">
    <cfRule type="cellIs" dxfId="192" priority="21" operator="equal">
      <formula>6</formula>
    </cfRule>
  </conditionalFormatting>
  <conditionalFormatting sqref="K20">
    <cfRule type="cellIs" dxfId="191" priority="22" operator="between">
      <formula>4</formula>
      <formula>5</formula>
    </cfRule>
  </conditionalFormatting>
  <conditionalFormatting sqref="K20">
    <cfRule type="cellIs" dxfId="190" priority="23" operator="between">
      <formula>2</formula>
      <formula>3</formula>
    </cfRule>
  </conditionalFormatting>
  <conditionalFormatting sqref="K20">
    <cfRule type="cellIs" dxfId="189" priority="24" operator="equal">
      <formula>1</formula>
    </cfRule>
  </conditionalFormatting>
  <conditionalFormatting sqref="K21">
    <cfRule type="cellIs" dxfId="188" priority="25" operator="equal">
      <formula>6</formula>
    </cfRule>
  </conditionalFormatting>
  <conditionalFormatting sqref="K21">
    <cfRule type="cellIs" dxfId="187" priority="26" operator="between">
      <formula>4</formula>
      <formula>5</formula>
    </cfRule>
  </conditionalFormatting>
  <conditionalFormatting sqref="K21">
    <cfRule type="cellIs" dxfId="186" priority="27" operator="between">
      <formula>2</formula>
      <formula>3</formula>
    </cfRule>
  </conditionalFormatting>
  <conditionalFormatting sqref="K21">
    <cfRule type="cellIs" dxfId="185" priority="28" operator="equal">
      <formula>1</formula>
    </cfRule>
  </conditionalFormatting>
  <conditionalFormatting sqref="K22">
    <cfRule type="cellIs" dxfId="184" priority="29" operator="equal">
      <formula>6</formula>
    </cfRule>
  </conditionalFormatting>
  <conditionalFormatting sqref="K22">
    <cfRule type="cellIs" dxfId="183" priority="30" operator="between">
      <formula>4</formula>
      <formula>5</formula>
    </cfRule>
  </conditionalFormatting>
  <conditionalFormatting sqref="K22">
    <cfRule type="cellIs" dxfId="182" priority="31" operator="between">
      <formula>2</formula>
      <formula>3</formula>
    </cfRule>
  </conditionalFormatting>
  <conditionalFormatting sqref="K22">
    <cfRule type="cellIs" dxfId="181" priority="32" operator="equal">
      <formula>1</formula>
    </cfRule>
  </conditionalFormatting>
  <conditionalFormatting sqref="K23:K24">
    <cfRule type="cellIs" dxfId="180" priority="33" operator="equal">
      <formula>6</formula>
    </cfRule>
  </conditionalFormatting>
  <conditionalFormatting sqref="K23:K24">
    <cfRule type="cellIs" dxfId="179" priority="34" operator="between">
      <formula>4</formula>
      <formula>5</formula>
    </cfRule>
  </conditionalFormatting>
  <conditionalFormatting sqref="K23:K24">
    <cfRule type="cellIs" dxfId="178" priority="35" operator="between">
      <formula>2</formula>
      <formula>3</formula>
    </cfRule>
  </conditionalFormatting>
  <conditionalFormatting sqref="K23:K24">
    <cfRule type="cellIs" dxfId="177" priority="36" operator="equal">
      <formula>1</formula>
    </cfRule>
  </conditionalFormatting>
  <conditionalFormatting sqref="M18">
    <cfRule type="expression" dxfId="176" priority="37">
      <formula>ISERROR(M18)</formula>
    </cfRule>
  </conditionalFormatting>
  <conditionalFormatting sqref="O18">
    <cfRule type="expression" dxfId="175" priority="38">
      <formula>ISERROR(O18)</formula>
    </cfRule>
  </conditionalFormatting>
  <conditionalFormatting sqref="M25">
    <cfRule type="expression" dxfId="174" priority="39">
      <formula>ISERROR(M25)</formula>
    </cfRule>
  </conditionalFormatting>
  <conditionalFormatting sqref="O25">
    <cfRule type="expression" dxfId="173" priority="40">
      <formula>ISERROR(O25)</formula>
    </cfRule>
  </conditionalFormatting>
  <conditionalFormatting sqref="O26">
    <cfRule type="expression" dxfId="172" priority="41">
      <formula>ISERROR(O26)</formula>
    </cfRule>
  </conditionalFormatting>
  <pageMargins left="1" right="0.5" top="0.5" bottom="0.5" header="0" footer="0"/>
  <pageSetup paperSize="9" orientation="landscape"/>
  <rowBreaks count="1" manualBreakCount="1">
    <brk id="27" man="1"/>
  </rowBreaks>
  <colBreaks count="1" manualBreakCount="1">
    <brk id="1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139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>
      <c r="A8" s="1"/>
      <c r="B8" s="1"/>
      <c r="C8" s="7"/>
      <c r="D8" s="142" t="s">
        <v>140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"/>
      <c r="B11" s="1"/>
      <c r="C11" s="7"/>
      <c r="D11" s="8"/>
      <c r="E11" s="145" t="s">
        <v>141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"/>
      <c r="C12" s="7"/>
      <c r="D12" s="8"/>
      <c r="E12" s="20">
        <v>1</v>
      </c>
      <c r="F12" s="142" t="s">
        <v>142</v>
      </c>
      <c r="G12" s="135"/>
      <c r="H12" s="135"/>
      <c r="I12" s="135"/>
      <c r="J12" s="147"/>
      <c r="K12" s="23">
        <v>1</v>
      </c>
      <c r="L12" s="24">
        <v>0.15</v>
      </c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"/>
      <c r="C13" s="7"/>
      <c r="D13" s="8"/>
      <c r="E13" s="20">
        <v>2</v>
      </c>
      <c r="F13" s="142" t="s">
        <v>143</v>
      </c>
      <c r="G13" s="135"/>
      <c r="H13" s="135"/>
      <c r="I13" s="135"/>
      <c r="J13" s="136"/>
      <c r="K13" s="23">
        <v>2</v>
      </c>
      <c r="L13" s="24">
        <v>0.4</v>
      </c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7"/>
      <c r="D14" s="8"/>
      <c r="E14" s="20">
        <v>3</v>
      </c>
      <c r="F14" s="142" t="s">
        <v>144</v>
      </c>
      <c r="G14" s="135"/>
      <c r="H14" s="135"/>
      <c r="I14" s="135"/>
      <c r="J14" s="136"/>
      <c r="K14" s="23">
        <v>2</v>
      </c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1"/>
      <c r="C15" s="7"/>
      <c r="D15" s="8"/>
      <c r="E15" s="20">
        <v>4</v>
      </c>
      <c r="F15" s="142" t="s">
        <v>145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5</v>
      </c>
      <c r="F16" s="142" t="s">
        <v>146</v>
      </c>
      <c r="G16" s="135"/>
      <c r="H16" s="135"/>
      <c r="I16" s="135"/>
      <c r="J16" s="136"/>
      <c r="K16" s="23">
        <v>1</v>
      </c>
      <c r="L16" s="24">
        <v>0.05</v>
      </c>
      <c r="M16" s="21"/>
      <c r="N16" s="21"/>
      <c r="O16" s="21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7"/>
      <c r="D17" s="8"/>
      <c r="E17" s="20">
        <v>6</v>
      </c>
      <c r="F17" s="142" t="s">
        <v>147</v>
      </c>
      <c r="G17" s="135"/>
      <c r="H17" s="135"/>
      <c r="I17" s="135"/>
      <c r="J17" s="136"/>
      <c r="K17" s="23"/>
      <c r="L17" s="24"/>
      <c r="M17" s="8"/>
      <c r="N17" s="8"/>
      <c r="O17" s="8"/>
      <c r="P17" s="9" t="s">
        <v>17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1"/>
      <c r="B18" s="1"/>
      <c r="C18" s="7"/>
      <c r="D18" s="8"/>
      <c r="E18" s="25"/>
      <c r="F18" s="26"/>
      <c r="G18" s="26"/>
      <c r="H18" s="26"/>
      <c r="I18" s="26"/>
      <c r="J18" s="26"/>
      <c r="K18" s="26"/>
      <c r="L18" s="27" t="s">
        <v>148</v>
      </c>
      <c r="M18" s="28">
        <f>AVERAGE(L12:L17)</f>
        <v>0.20000000000000004</v>
      </c>
      <c r="N18" s="19">
        <v>40</v>
      </c>
      <c r="O18" s="29">
        <f>M18*N18</f>
        <v>8.0000000000000018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1"/>
      <c r="B19" s="1"/>
      <c r="C19" s="7"/>
      <c r="D19" s="8"/>
      <c r="E19" s="146" t="s">
        <v>149</v>
      </c>
      <c r="F19" s="135"/>
      <c r="G19" s="135"/>
      <c r="H19" s="135"/>
      <c r="I19" s="135"/>
      <c r="J19" s="136"/>
      <c r="K19" s="8"/>
      <c r="L19" s="31"/>
      <c r="M19" s="8"/>
      <c r="N19" s="8"/>
      <c r="O19" s="8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"/>
      <c r="C20" s="7"/>
      <c r="D20" s="8"/>
      <c r="E20" s="35">
        <v>7</v>
      </c>
      <c r="F20" s="142" t="s">
        <v>150</v>
      </c>
      <c r="G20" s="135"/>
      <c r="H20" s="135"/>
      <c r="I20" s="135"/>
      <c r="J20" s="136"/>
      <c r="K20" s="23"/>
      <c r="L20" s="37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7"/>
      <c r="D21" s="8"/>
      <c r="E21" s="35">
        <v>8</v>
      </c>
      <c r="F21" s="142" t="s">
        <v>151</v>
      </c>
      <c r="G21" s="135"/>
      <c r="H21" s="135"/>
      <c r="I21" s="135"/>
      <c r="J21" s="136"/>
      <c r="K21" s="23"/>
      <c r="L21" s="37"/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7"/>
      <c r="D22" s="8"/>
      <c r="E22" s="35">
        <v>9</v>
      </c>
      <c r="F22" s="142" t="s">
        <v>152</v>
      </c>
      <c r="G22" s="135"/>
      <c r="H22" s="135"/>
      <c r="I22" s="135"/>
      <c r="J22" s="136"/>
      <c r="K22" s="23"/>
      <c r="L22" s="37"/>
      <c r="M22" s="8"/>
      <c r="N22" s="8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7"/>
      <c r="D23" s="8"/>
      <c r="E23" s="35">
        <v>10</v>
      </c>
      <c r="F23" s="142" t="s">
        <v>153</v>
      </c>
      <c r="G23" s="135"/>
      <c r="H23" s="135"/>
      <c r="I23" s="135"/>
      <c r="J23" s="136"/>
      <c r="K23" s="23">
        <v>2</v>
      </c>
      <c r="L23" s="37">
        <v>0.15</v>
      </c>
      <c r="M23" s="31"/>
      <c r="N23" s="8"/>
      <c r="O23" s="40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7"/>
      <c r="D24" s="8"/>
      <c r="E24" s="35">
        <v>11</v>
      </c>
      <c r="F24" s="142" t="s">
        <v>154</v>
      </c>
      <c r="G24" s="135"/>
      <c r="H24" s="135"/>
      <c r="I24" s="135"/>
      <c r="J24" s="136"/>
      <c r="K24" s="23"/>
      <c r="L24" s="37"/>
      <c r="M24" s="31"/>
      <c r="N24" s="8"/>
      <c r="O24" s="40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7"/>
      <c r="D25" s="8"/>
      <c r="E25" s="35">
        <v>12</v>
      </c>
      <c r="F25" s="142" t="s">
        <v>155</v>
      </c>
      <c r="G25" s="135"/>
      <c r="H25" s="135"/>
      <c r="I25" s="135"/>
      <c r="J25" s="136"/>
      <c r="K25" s="23"/>
      <c r="L25" s="37"/>
      <c r="M25" s="8"/>
      <c r="N25" s="8"/>
      <c r="O25" s="8"/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7"/>
      <c r="D26" s="8"/>
      <c r="E26" s="35">
        <v>13</v>
      </c>
      <c r="F26" s="142" t="s">
        <v>156</v>
      </c>
      <c r="G26" s="135"/>
      <c r="H26" s="135"/>
      <c r="I26" s="135"/>
      <c r="J26" s="136"/>
      <c r="K26" s="23"/>
      <c r="L26" s="37"/>
      <c r="M26" s="8"/>
      <c r="N26" s="8"/>
      <c r="O26" s="8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27" t="s">
        <v>157</v>
      </c>
      <c r="M27" s="28">
        <f>AVERAGE(L20:L26)</f>
        <v>0.15</v>
      </c>
      <c r="N27" s="19">
        <v>45</v>
      </c>
      <c r="O27" s="29">
        <f>M27*N27</f>
        <v>6.75</v>
      </c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8"/>
      <c r="E28" s="32"/>
      <c r="F28" s="45"/>
      <c r="G28" s="8"/>
      <c r="H28" s="8"/>
      <c r="I28" s="8"/>
      <c r="J28" s="8"/>
      <c r="K28" s="143" t="s">
        <v>78</v>
      </c>
      <c r="L28" s="136"/>
      <c r="M28" s="47"/>
      <c r="N28" s="47">
        <f>SUM(N14:N27)</f>
        <v>85</v>
      </c>
      <c r="O28" s="49">
        <f>SUM(O18:O27)</f>
        <v>14.750000000000002</v>
      </c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8"/>
      <c r="E29" s="32"/>
      <c r="F29" s="8"/>
      <c r="G29" s="8"/>
      <c r="H29" s="8"/>
      <c r="I29" s="8"/>
      <c r="J29" s="8"/>
      <c r="K29" s="8"/>
      <c r="L29" s="36"/>
      <c r="M29" s="36"/>
      <c r="N29" s="36"/>
      <c r="O29" s="38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8"/>
      <c r="E30" s="32"/>
      <c r="F30" s="8"/>
      <c r="G30" s="8"/>
      <c r="H30" s="8"/>
      <c r="I30" s="8"/>
      <c r="J30" s="8"/>
      <c r="K30" s="8"/>
      <c r="L30" s="36"/>
      <c r="M30" s="36"/>
      <c r="N30" s="36"/>
      <c r="O30" s="38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2" t="s">
        <v>89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40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7"/>
      <c r="D32" s="53" t="s">
        <v>90</v>
      </c>
      <c r="E32" s="54"/>
      <c r="F32" s="54"/>
      <c r="G32" s="54"/>
      <c r="H32" s="54"/>
      <c r="I32" s="55"/>
      <c r="J32" s="53" t="s">
        <v>92</v>
      </c>
      <c r="K32" s="53"/>
      <c r="L32" s="53"/>
      <c r="M32" s="53"/>
      <c r="N32" s="53"/>
      <c r="O32" s="56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>
        <v>1</v>
      </c>
      <c r="E33" s="58"/>
      <c r="F33" s="58"/>
      <c r="G33" s="58"/>
      <c r="H33" s="58"/>
      <c r="I33" s="59"/>
      <c r="J33" s="58">
        <v>1</v>
      </c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57">
        <v>2</v>
      </c>
      <c r="E34" s="58"/>
      <c r="F34" s="58"/>
      <c r="G34" s="58"/>
      <c r="H34" s="58"/>
      <c r="I34" s="59"/>
      <c r="J34" s="58">
        <v>2</v>
      </c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57">
        <v>3</v>
      </c>
      <c r="E35" s="58"/>
      <c r="F35" s="58"/>
      <c r="G35" s="58"/>
      <c r="H35" s="58"/>
      <c r="I35" s="59"/>
      <c r="J35" s="58">
        <v>3</v>
      </c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62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57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59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7"/>
      <c r="D58" s="57"/>
      <c r="E58" s="58"/>
      <c r="F58" s="58"/>
      <c r="G58" s="58"/>
      <c r="H58" s="58"/>
      <c r="I58" s="59"/>
      <c r="J58" s="58"/>
      <c r="K58" s="58"/>
      <c r="L58" s="58"/>
      <c r="M58" s="58"/>
      <c r="N58" s="58"/>
      <c r="O58" s="59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7"/>
      <c r="D59" s="70"/>
      <c r="E59" s="71"/>
      <c r="F59" s="71"/>
      <c r="G59" s="71"/>
      <c r="H59" s="71"/>
      <c r="I59" s="72"/>
      <c r="J59" s="71"/>
      <c r="K59" s="71"/>
      <c r="L59" s="71"/>
      <c r="M59" s="71"/>
      <c r="N59" s="71"/>
      <c r="O59" s="72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65"/>
      <c r="D60" s="66"/>
      <c r="E60" s="6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D7:O7"/>
    <mergeCell ref="D8:O8"/>
    <mergeCell ref="E11:J11"/>
    <mergeCell ref="F12:J12"/>
    <mergeCell ref="F13:J13"/>
    <mergeCell ref="F14:J14"/>
    <mergeCell ref="F15:J15"/>
    <mergeCell ref="F24:J24"/>
    <mergeCell ref="F25:J25"/>
    <mergeCell ref="F26:J26"/>
    <mergeCell ref="K28:L28"/>
    <mergeCell ref="F16:J16"/>
    <mergeCell ref="F17:J17"/>
    <mergeCell ref="E19:J19"/>
    <mergeCell ref="F20:J20"/>
    <mergeCell ref="F21:J21"/>
    <mergeCell ref="F22:J22"/>
    <mergeCell ref="F23:J23"/>
  </mergeCells>
  <conditionalFormatting sqref="K12">
    <cfRule type="cellIs" dxfId="171" priority="1" operator="equal">
      <formula>6</formula>
    </cfRule>
  </conditionalFormatting>
  <conditionalFormatting sqref="K12">
    <cfRule type="cellIs" dxfId="170" priority="2" operator="between">
      <formula>4</formula>
      <formula>5</formula>
    </cfRule>
  </conditionalFormatting>
  <conditionalFormatting sqref="K12">
    <cfRule type="cellIs" dxfId="169" priority="3" operator="between">
      <formula>2</formula>
      <formula>3</formula>
    </cfRule>
  </conditionalFormatting>
  <conditionalFormatting sqref="K12">
    <cfRule type="cellIs" dxfId="168" priority="4" operator="equal">
      <formula>1</formula>
    </cfRule>
  </conditionalFormatting>
  <conditionalFormatting sqref="K13">
    <cfRule type="cellIs" dxfId="167" priority="5" operator="equal">
      <formula>6</formula>
    </cfRule>
  </conditionalFormatting>
  <conditionalFormatting sqref="K13">
    <cfRule type="cellIs" dxfId="166" priority="6" operator="between">
      <formula>4</formula>
      <formula>5</formula>
    </cfRule>
  </conditionalFormatting>
  <conditionalFormatting sqref="K13">
    <cfRule type="cellIs" dxfId="165" priority="7" operator="between">
      <formula>2</formula>
      <formula>3</formula>
    </cfRule>
  </conditionalFormatting>
  <conditionalFormatting sqref="K13">
    <cfRule type="cellIs" dxfId="164" priority="8" operator="equal">
      <formula>1</formula>
    </cfRule>
  </conditionalFormatting>
  <conditionalFormatting sqref="K14">
    <cfRule type="cellIs" dxfId="163" priority="9" operator="equal">
      <formula>6</formula>
    </cfRule>
  </conditionalFormatting>
  <conditionalFormatting sqref="K14">
    <cfRule type="cellIs" dxfId="162" priority="10" operator="between">
      <formula>4</formula>
      <formula>5</formula>
    </cfRule>
  </conditionalFormatting>
  <conditionalFormatting sqref="K14">
    <cfRule type="cellIs" dxfId="161" priority="11" operator="between">
      <formula>2</formula>
      <formula>3</formula>
    </cfRule>
  </conditionalFormatting>
  <conditionalFormatting sqref="K14">
    <cfRule type="cellIs" dxfId="160" priority="12" operator="equal">
      <formula>1</formula>
    </cfRule>
  </conditionalFormatting>
  <conditionalFormatting sqref="K15:K16">
    <cfRule type="cellIs" dxfId="159" priority="13" operator="equal">
      <formula>6</formula>
    </cfRule>
  </conditionalFormatting>
  <conditionalFormatting sqref="K15:K16">
    <cfRule type="cellIs" dxfId="158" priority="14" operator="between">
      <formula>4</formula>
      <formula>5</formula>
    </cfRule>
  </conditionalFormatting>
  <conditionalFormatting sqref="K15:K16">
    <cfRule type="cellIs" dxfId="157" priority="15" operator="between">
      <formula>2</formula>
      <formula>3</formula>
    </cfRule>
  </conditionalFormatting>
  <conditionalFormatting sqref="K15:K16">
    <cfRule type="cellIs" dxfId="156" priority="16" operator="equal">
      <formula>1</formula>
    </cfRule>
  </conditionalFormatting>
  <conditionalFormatting sqref="K17">
    <cfRule type="cellIs" dxfId="155" priority="17" operator="equal">
      <formula>6</formula>
    </cfRule>
  </conditionalFormatting>
  <conditionalFormatting sqref="K17">
    <cfRule type="cellIs" dxfId="154" priority="18" operator="between">
      <formula>4</formula>
      <formula>5</formula>
    </cfRule>
  </conditionalFormatting>
  <conditionalFormatting sqref="K17">
    <cfRule type="cellIs" dxfId="153" priority="19" operator="between">
      <formula>2</formula>
      <formula>3</formula>
    </cfRule>
  </conditionalFormatting>
  <conditionalFormatting sqref="K17">
    <cfRule type="cellIs" dxfId="152" priority="20" operator="equal">
      <formula>1</formula>
    </cfRule>
  </conditionalFormatting>
  <conditionalFormatting sqref="K20">
    <cfRule type="cellIs" dxfId="151" priority="21" operator="equal">
      <formula>6</formula>
    </cfRule>
  </conditionalFormatting>
  <conditionalFormatting sqref="K20">
    <cfRule type="cellIs" dxfId="150" priority="22" operator="between">
      <formula>4</formula>
      <formula>5</formula>
    </cfRule>
  </conditionalFormatting>
  <conditionalFormatting sqref="K20">
    <cfRule type="cellIs" dxfId="149" priority="23" operator="between">
      <formula>2</formula>
      <formula>3</formula>
    </cfRule>
  </conditionalFormatting>
  <conditionalFormatting sqref="K20">
    <cfRule type="cellIs" dxfId="148" priority="24" operator="equal">
      <formula>1</formula>
    </cfRule>
  </conditionalFormatting>
  <conditionalFormatting sqref="K21">
    <cfRule type="cellIs" dxfId="147" priority="25" operator="equal">
      <formula>6</formula>
    </cfRule>
  </conditionalFormatting>
  <conditionalFormatting sqref="K21">
    <cfRule type="cellIs" dxfId="146" priority="26" operator="between">
      <formula>4</formula>
      <formula>5</formula>
    </cfRule>
  </conditionalFormatting>
  <conditionalFormatting sqref="K21">
    <cfRule type="cellIs" dxfId="145" priority="27" operator="between">
      <formula>2</formula>
      <formula>3</formula>
    </cfRule>
  </conditionalFormatting>
  <conditionalFormatting sqref="K21">
    <cfRule type="cellIs" dxfId="144" priority="28" operator="equal">
      <formula>1</formula>
    </cfRule>
  </conditionalFormatting>
  <conditionalFormatting sqref="K22">
    <cfRule type="cellIs" dxfId="143" priority="29" operator="equal">
      <formula>6</formula>
    </cfRule>
  </conditionalFormatting>
  <conditionalFormatting sqref="K22">
    <cfRule type="cellIs" dxfId="142" priority="30" operator="between">
      <formula>4</formula>
      <formula>5</formula>
    </cfRule>
  </conditionalFormatting>
  <conditionalFormatting sqref="K22">
    <cfRule type="cellIs" dxfId="141" priority="31" operator="between">
      <formula>2</formula>
      <formula>3</formula>
    </cfRule>
  </conditionalFormatting>
  <conditionalFormatting sqref="K22">
    <cfRule type="cellIs" dxfId="140" priority="32" operator="equal">
      <formula>1</formula>
    </cfRule>
  </conditionalFormatting>
  <conditionalFormatting sqref="K23:K24">
    <cfRule type="cellIs" dxfId="139" priority="33" operator="equal">
      <formula>6</formula>
    </cfRule>
  </conditionalFormatting>
  <conditionalFormatting sqref="K23:K24">
    <cfRule type="cellIs" dxfId="138" priority="34" operator="between">
      <formula>4</formula>
      <formula>5</formula>
    </cfRule>
  </conditionalFormatting>
  <conditionalFormatting sqref="K23:K24">
    <cfRule type="cellIs" dxfId="137" priority="35" operator="between">
      <formula>2</formula>
      <formula>3</formula>
    </cfRule>
  </conditionalFormatting>
  <conditionalFormatting sqref="K23:K24">
    <cfRule type="cellIs" dxfId="136" priority="36" operator="equal">
      <formula>1</formula>
    </cfRule>
  </conditionalFormatting>
  <conditionalFormatting sqref="K25">
    <cfRule type="cellIs" dxfId="135" priority="37" operator="equal">
      <formula>6</formula>
    </cfRule>
  </conditionalFormatting>
  <conditionalFormatting sqref="K25">
    <cfRule type="cellIs" dxfId="134" priority="38" operator="between">
      <formula>4</formula>
      <formula>5</formula>
    </cfRule>
  </conditionalFormatting>
  <conditionalFormatting sqref="K25">
    <cfRule type="cellIs" dxfId="133" priority="39" operator="between">
      <formula>2</formula>
      <formula>3</formula>
    </cfRule>
  </conditionalFormatting>
  <conditionalFormatting sqref="K25">
    <cfRule type="cellIs" dxfId="132" priority="40" operator="equal">
      <formula>1</formula>
    </cfRule>
  </conditionalFormatting>
  <conditionalFormatting sqref="K26">
    <cfRule type="cellIs" dxfId="131" priority="41" operator="equal">
      <formula>6</formula>
    </cfRule>
  </conditionalFormatting>
  <conditionalFormatting sqref="K26">
    <cfRule type="cellIs" dxfId="130" priority="42" operator="between">
      <formula>4</formula>
      <formula>5</formula>
    </cfRule>
  </conditionalFormatting>
  <conditionalFormatting sqref="K26">
    <cfRule type="cellIs" dxfId="129" priority="43" operator="between">
      <formula>2</formula>
      <formula>3</formula>
    </cfRule>
  </conditionalFormatting>
  <conditionalFormatting sqref="K26">
    <cfRule type="cellIs" dxfId="128" priority="44" operator="equal">
      <formula>1</formula>
    </cfRule>
  </conditionalFormatting>
  <conditionalFormatting sqref="M18">
    <cfRule type="expression" dxfId="127" priority="45">
      <formula>ISERROR(M18)</formula>
    </cfRule>
  </conditionalFormatting>
  <conditionalFormatting sqref="O18">
    <cfRule type="expression" dxfId="126" priority="46">
      <formula>ISERROR(O18)</formula>
    </cfRule>
  </conditionalFormatting>
  <conditionalFormatting sqref="M27">
    <cfRule type="expression" dxfId="125" priority="47">
      <formula>ISERROR(M27)</formula>
    </cfRule>
  </conditionalFormatting>
  <conditionalFormatting sqref="O27">
    <cfRule type="expression" dxfId="124" priority="48">
      <formula>ISERROR(O27)</formula>
    </cfRule>
  </conditionalFormatting>
  <conditionalFormatting sqref="O28">
    <cfRule type="expression" dxfId="123" priority="49">
      <formula>ISERROR(O28)</formula>
    </cfRule>
  </conditionalFormatting>
  <pageMargins left="1" right="0.5" top="0.5" bottom="0.5" header="0" footer="0"/>
  <pageSetup paperSize="9" orientation="landscape"/>
  <rowBreaks count="1" manualBreakCount="1">
    <brk id="29" man="1"/>
  </rowBreaks>
  <colBreaks count="1" manualBreakCount="1">
    <brk id="1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158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42" t="s">
        <v>161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"/>
      <c r="B11" s="1"/>
      <c r="C11" s="7"/>
      <c r="D11" s="8"/>
      <c r="E11" s="145" t="s">
        <v>163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"/>
      <c r="C12" s="7"/>
      <c r="D12" s="8"/>
      <c r="E12" s="20">
        <v>1</v>
      </c>
      <c r="F12" s="142" t="s">
        <v>164</v>
      </c>
      <c r="G12" s="135"/>
      <c r="H12" s="135"/>
      <c r="I12" s="135"/>
      <c r="J12" s="147"/>
      <c r="K12" s="23">
        <v>2</v>
      </c>
      <c r="L12" s="24">
        <v>0.2</v>
      </c>
      <c r="M12" s="21"/>
      <c r="N12" s="21"/>
      <c r="O12" s="21"/>
      <c r="P12" s="9" t="s">
        <v>17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>
      <c r="A13" s="1"/>
      <c r="B13" s="1"/>
      <c r="C13" s="7"/>
      <c r="D13" s="8"/>
      <c r="E13" s="20">
        <v>2</v>
      </c>
      <c r="F13" s="142" t="s">
        <v>166</v>
      </c>
      <c r="G13" s="135"/>
      <c r="H13" s="135"/>
      <c r="I13" s="135"/>
      <c r="J13" s="136"/>
      <c r="K13" s="23">
        <v>2</v>
      </c>
      <c r="L13" s="24">
        <v>0.15</v>
      </c>
      <c r="M13" s="21"/>
      <c r="N13" s="21"/>
      <c r="O13" s="21"/>
      <c r="P13" s="9" t="s">
        <v>17</v>
      </c>
      <c r="Q13" s="1" t="s">
        <v>17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7"/>
      <c r="D14" s="8"/>
      <c r="E14" s="20">
        <v>3</v>
      </c>
      <c r="F14" s="142" t="s">
        <v>168</v>
      </c>
      <c r="G14" s="135"/>
      <c r="H14" s="135"/>
      <c r="I14" s="135"/>
      <c r="J14" s="136"/>
      <c r="K14" s="23"/>
      <c r="L14" s="24"/>
      <c r="M14" s="21"/>
      <c r="N14" s="21"/>
      <c r="O14" s="2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1"/>
      <c r="C15" s="7"/>
      <c r="D15" s="8"/>
      <c r="E15" s="20">
        <v>4</v>
      </c>
      <c r="F15" s="142" t="s">
        <v>170</v>
      </c>
      <c r="G15" s="135"/>
      <c r="H15" s="135"/>
      <c r="I15" s="135"/>
      <c r="J15" s="136"/>
      <c r="K15" s="23"/>
      <c r="L15" s="24"/>
      <c r="M15" s="21"/>
      <c r="N15" s="21"/>
      <c r="O15" s="21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5</v>
      </c>
      <c r="F16" s="142" t="s">
        <v>172</v>
      </c>
      <c r="G16" s="135"/>
      <c r="H16" s="135"/>
      <c r="I16" s="135"/>
      <c r="J16" s="136"/>
      <c r="K16" s="23"/>
      <c r="L16" s="24"/>
      <c r="M16" s="21"/>
      <c r="N16" s="21"/>
      <c r="O16" s="21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7"/>
      <c r="D17" s="8"/>
      <c r="E17" s="20">
        <v>6</v>
      </c>
      <c r="F17" s="142" t="s">
        <v>174</v>
      </c>
      <c r="G17" s="135"/>
      <c r="H17" s="135"/>
      <c r="I17" s="135"/>
      <c r="J17" s="147"/>
      <c r="K17" s="23"/>
      <c r="L17" s="24"/>
      <c r="M17" s="21"/>
      <c r="N17" s="21"/>
      <c r="O17" s="21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"/>
      <c r="B18" s="1"/>
      <c r="C18" s="7"/>
      <c r="D18" s="8"/>
      <c r="E18" s="20">
        <v>7</v>
      </c>
      <c r="F18" s="142" t="s">
        <v>176</v>
      </c>
      <c r="G18" s="135"/>
      <c r="H18" s="135"/>
      <c r="I18" s="135"/>
      <c r="J18" s="136"/>
      <c r="K18" s="23"/>
      <c r="L18" s="24"/>
      <c r="M18" s="8"/>
      <c r="N18" s="8"/>
      <c r="O18" s="8"/>
      <c r="P18" s="9" t="s">
        <v>17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1"/>
      <c r="B19" s="1"/>
      <c r="C19" s="7"/>
      <c r="D19" s="8"/>
      <c r="E19" s="25"/>
      <c r="F19" s="26"/>
      <c r="G19" s="26"/>
      <c r="H19" s="26"/>
      <c r="I19" s="26"/>
      <c r="J19" s="26"/>
      <c r="K19" s="26"/>
      <c r="L19" s="27" t="s">
        <v>179</v>
      </c>
      <c r="M19" s="28">
        <f>AVERAGE(L12:L18)</f>
        <v>0.17499999999999999</v>
      </c>
      <c r="N19" s="19">
        <v>45</v>
      </c>
      <c r="O19" s="29">
        <f>M19*N19</f>
        <v>7.8749999999999991</v>
      </c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"/>
      <c r="B20" s="1"/>
      <c r="C20" s="7"/>
      <c r="D20" s="8"/>
      <c r="E20" s="146" t="s">
        <v>181</v>
      </c>
      <c r="F20" s="135"/>
      <c r="G20" s="135"/>
      <c r="H20" s="135"/>
      <c r="I20" s="135"/>
      <c r="J20" s="136"/>
      <c r="K20" s="8"/>
      <c r="L20" s="31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7"/>
      <c r="D21" s="8"/>
      <c r="E21" s="35">
        <v>8</v>
      </c>
      <c r="F21" s="142" t="s">
        <v>183</v>
      </c>
      <c r="G21" s="135"/>
      <c r="H21" s="135"/>
      <c r="I21" s="135"/>
      <c r="J21" s="136"/>
      <c r="K21" s="23">
        <v>3</v>
      </c>
      <c r="L21" s="37">
        <v>0.3</v>
      </c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>
      <c r="A22" s="1"/>
      <c r="B22" s="1"/>
      <c r="C22" s="7"/>
      <c r="D22" s="8"/>
      <c r="E22" s="35">
        <v>9</v>
      </c>
      <c r="F22" s="142" t="s">
        <v>185</v>
      </c>
      <c r="G22" s="135"/>
      <c r="H22" s="135"/>
      <c r="I22" s="135"/>
      <c r="J22" s="136"/>
      <c r="K22" s="23"/>
      <c r="L22" s="37"/>
      <c r="M22" s="8"/>
      <c r="N22" s="8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"/>
      <c r="C23" s="7"/>
      <c r="D23" s="8"/>
      <c r="E23" s="35">
        <v>10</v>
      </c>
      <c r="F23" s="142" t="s">
        <v>187</v>
      </c>
      <c r="G23" s="135"/>
      <c r="H23" s="135"/>
      <c r="I23" s="135"/>
      <c r="J23" s="136"/>
      <c r="K23" s="23"/>
      <c r="L23" s="37"/>
      <c r="M23" s="8"/>
      <c r="N23" s="8"/>
      <c r="O23" s="8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 customHeight="1">
      <c r="A24" s="1"/>
      <c r="B24" s="1"/>
      <c r="C24" s="7"/>
      <c r="D24" s="8"/>
      <c r="E24" s="35"/>
      <c r="F24" s="142" t="s">
        <v>189</v>
      </c>
      <c r="G24" s="135"/>
      <c r="H24" s="135"/>
      <c r="I24" s="135"/>
      <c r="J24" s="136"/>
      <c r="K24" s="23"/>
      <c r="L24" s="37"/>
      <c r="M24" s="31"/>
      <c r="N24" s="8"/>
      <c r="O24" s="40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7"/>
      <c r="D25" s="8"/>
      <c r="E25" s="32"/>
      <c r="F25" s="8"/>
      <c r="G25" s="8"/>
      <c r="H25" s="8"/>
      <c r="I25" s="8"/>
      <c r="J25" s="8"/>
      <c r="K25" s="8"/>
      <c r="L25" s="27" t="s">
        <v>191</v>
      </c>
      <c r="M25" s="28">
        <f>AVERAGE(L21:L24)</f>
        <v>0.3</v>
      </c>
      <c r="N25" s="19">
        <v>40</v>
      </c>
      <c r="O25" s="29">
        <f>M25*N25</f>
        <v>12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7"/>
      <c r="D26" s="8"/>
      <c r="E26" s="32"/>
      <c r="F26" s="45"/>
      <c r="G26" s="8"/>
      <c r="H26" s="8"/>
      <c r="I26" s="8"/>
      <c r="J26" s="8"/>
      <c r="K26" s="143" t="s">
        <v>78</v>
      </c>
      <c r="L26" s="136"/>
      <c r="M26" s="47"/>
      <c r="N26" s="47">
        <f>SUM(N14:N25)</f>
        <v>85</v>
      </c>
      <c r="O26" s="49">
        <f>SUM(O19:O25)</f>
        <v>19.875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7"/>
      <c r="D27" s="8"/>
      <c r="E27" s="32"/>
      <c r="F27" s="8"/>
      <c r="G27" s="8"/>
      <c r="H27" s="8"/>
      <c r="I27" s="8"/>
      <c r="J27" s="8"/>
      <c r="K27" s="8"/>
      <c r="L27" s="36"/>
      <c r="M27" s="36"/>
      <c r="N27" s="36"/>
      <c r="O27" s="38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7"/>
      <c r="D28" s="8"/>
      <c r="E28" s="32"/>
      <c r="F28" s="8"/>
      <c r="G28" s="8"/>
      <c r="H28" s="8"/>
      <c r="I28" s="8"/>
      <c r="J28" s="8"/>
      <c r="K28" s="8"/>
      <c r="L28" s="36"/>
      <c r="M28" s="36"/>
      <c r="N28" s="36"/>
      <c r="O28" s="38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52" t="s">
        <v>89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40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7"/>
      <c r="D30" s="53" t="s">
        <v>90</v>
      </c>
      <c r="E30" s="54"/>
      <c r="F30" s="54"/>
      <c r="G30" s="54"/>
      <c r="H30" s="54"/>
      <c r="I30" s="55"/>
      <c r="J30" s="53" t="s">
        <v>92</v>
      </c>
      <c r="K30" s="53"/>
      <c r="L30" s="53"/>
      <c r="M30" s="53"/>
      <c r="N30" s="53"/>
      <c r="O30" s="56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57">
        <v>1</v>
      </c>
      <c r="E31" s="58"/>
      <c r="F31" s="58"/>
      <c r="G31" s="58"/>
      <c r="H31" s="58"/>
      <c r="I31" s="59"/>
      <c r="J31" s="58">
        <v>1</v>
      </c>
      <c r="K31" s="58"/>
      <c r="L31" s="58"/>
      <c r="M31" s="58"/>
      <c r="N31" s="58"/>
      <c r="O31" s="59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57">
        <v>2</v>
      </c>
      <c r="E32" s="58"/>
      <c r="F32" s="58"/>
      <c r="G32" s="58"/>
      <c r="H32" s="58"/>
      <c r="I32" s="59"/>
      <c r="J32" s="58">
        <v>2</v>
      </c>
      <c r="K32" s="58"/>
      <c r="L32" s="58"/>
      <c r="M32" s="58"/>
      <c r="N32" s="58"/>
      <c r="O32" s="59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57">
        <v>3</v>
      </c>
      <c r="E33" s="58"/>
      <c r="F33" s="58"/>
      <c r="G33" s="58"/>
      <c r="H33" s="58"/>
      <c r="I33" s="59"/>
      <c r="J33" s="58">
        <v>3</v>
      </c>
      <c r="K33" s="58"/>
      <c r="L33" s="58"/>
      <c r="M33" s="58"/>
      <c r="N33" s="58"/>
      <c r="O33" s="5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57"/>
      <c r="E34" s="58"/>
      <c r="F34" s="58"/>
      <c r="G34" s="58"/>
      <c r="H34" s="58"/>
      <c r="I34" s="59"/>
      <c r="J34" s="58"/>
      <c r="K34" s="58"/>
      <c r="L34" s="58"/>
      <c r="M34" s="58"/>
      <c r="N34" s="58"/>
      <c r="O34" s="5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62"/>
      <c r="E35" s="58"/>
      <c r="F35" s="58"/>
      <c r="G35" s="58"/>
      <c r="H35" s="58"/>
      <c r="I35" s="59"/>
      <c r="J35" s="58"/>
      <c r="K35" s="58"/>
      <c r="L35" s="58"/>
      <c r="M35" s="58"/>
      <c r="N35" s="58"/>
      <c r="O35" s="5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57"/>
      <c r="E36" s="58"/>
      <c r="F36" s="58"/>
      <c r="G36" s="58"/>
      <c r="H36" s="58"/>
      <c r="I36" s="59"/>
      <c r="J36" s="58"/>
      <c r="K36" s="58"/>
      <c r="L36" s="58"/>
      <c r="M36" s="58"/>
      <c r="N36" s="58"/>
      <c r="O36" s="5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57"/>
      <c r="E37" s="58"/>
      <c r="F37" s="58"/>
      <c r="G37" s="58"/>
      <c r="H37" s="58"/>
      <c r="I37" s="59"/>
      <c r="J37" s="58"/>
      <c r="K37" s="58"/>
      <c r="L37" s="58"/>
      <c r="M37" s="58"/>
      <c r="N37" s="58"/>
      <c r="O37" s="5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57"/>
      <c r="E38" s="58"/>
      <c r="F38" s="58"/>
      <c r="G38" s="58"/>
      <c r="H38" s="58"/>
      <c r="I38" s="59"/>
      <c r="J38" s="58"/>
      <c r="K38" s="58"/>
      <c r="L38" s="58"/>
      <c r="M38" s="58"/>
      <c r="N38" s="58"/>
      <c r="O38" s="5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57"/>
      <c r="E39" s="58"/>
      <c r="F39" s="58"/>
      <c r="G39" s="58"/>
      <c r="H39" s="58"/>
      <c r="I39" s="59"/>
      <c r="J39" s="58"/>
      <c r="K39" s="58"/>
      <c r="L39" s="58"/>
      <c r="M39" s="58"/>
      <c r="N39" s="58"/>
      <c r="O39" s="5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57"/>
      <c r="E40" s="58"/>
      <c r="F40" s="58"/>
      <c r="G40" s="58"/>
      <c r="H40" s="58"/>
      <c r="I40" s="59"/>
      <c r="J40" s="58"/>
      <c r="K40" s="58"/>
      <c r="L40" s="58"/>
      <c r="M40" s="58"/>
      <c r="N40" s="58"/>
      <c r="O40" s="5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57"/>
      <c r="E41" s="58"/>
      <c r="F41" s="58"/>
      <c r="G41" s="58"/>
      <c r="H41" s="58"/>
      <c r="I41" s="59"/>
      <c r="J41" s="58"/>
      <c r="K41" s="58"/>
      <c r="L41" s="58"/>
      <c r="M41" s="58"/>
      <c r="N41" s="58"/>
      <c r="O41" s="5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57"/>
      <c r="E42" s="58"/>
      <c r="F42" s="58"/>
      <c r="G42" s="58"/>
      <c r="H42" s="58"/>
      <c r="I42" s="59"/>
      <c r="J42" s="58"/>
      <c r="K42" s="58"/>
      <c r="L42" s="58"/>
      <c r="M42" s="58"/>
      <c r="N42" s="58"/>
      <c r="O42" s="5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57"/>
      <c r="E43" s="58"/>
      <c r="F43" s="58"/>
      <c r="G43" s="58"/>
      <c r="H43" s="58"/>
      <c r="I43" s="59"/>
      <c r="J43" s="58"/>
      <c r="K43" s="58"/>
      <c r="L43" s="58"/>
      <c r="M43" s="58"/>
      <c r="N43" s="58"/>
      <c r="O43" s="5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57"/>
      <c r="E44" s="58"/>
      <c r="F44" s="58"/>
      <c r="G44" s="58"/>
      <c r="H44" s="58"/>
      <c r="I44" s="59"/>
      <c r="J44" s="58"/>
      <c r="K44" s="58"/>
      <c r="L44" s="58"/>
      <c r="M44" s="58"/>
      <c r="N44" s="58"/>
      <c r="O44" s="5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57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57"/>
      <c r="E46" s="58"/>
      <c r="F46" s="58"/>
      <c r="G46" s="58"/>
      <c r="H46" s="58"/>
      <c r="I46" s="59"/>
      <c r="J46" s="58"/>
      <c r="K46" s="58"/>
      <c r="L46" s="58"/>
      <c r="M46" s="58"/>
      <c r="N46" s="58"/>
      <c r="O46" s="5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7"/>
      <c r="E47" s="58"/>
      <c r="F47" s="58"/>
      <c r="G47" s="58"/>
      <c r="H47" s="58"/>
      <c r="I47" s="59"/>
      <c r="J47" s="58"/>
      <c r="K47" s="58"/>
      <c r="L47" s="58"/>
      <c r="M47" s="58"/>
      <c r="N47" s="58"/>
      <c r="O47" s="5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57"/>
      <c r="E48" s="58"/>
      <c r="F48" s="58"/>
      <c r="G48" s="58"/>
      <c r="H48" s="58"/>
      <c r="I48" s="59"/>
      <c r="J48" s="58"/>
      <c r="K48" s="58"/>
      <c r="L48" s="58"/>
      <c r="M48" s="58"/>
      <c r="N48" s="58"/>
      <c r="O48" s="5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/>
      <c r="E49" s="58"/>
      <c r="F49" s="58"/>
      <c r="G49" s="58"/>
      <c r="H49" s="58"/>
      <c r="I49" s="59"/>
      <c r="J49" s="58"/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/>
      <c r="E50" s="58"/>
      <c r="F50" s="58"/>
      <c r="G50" s="58"/>
      <c r="H50" s="58"/>
      <c r="I50" s="59"/>
      <c r="J50" s="58"/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57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70"/>
      <c r="E57" s="71"/>
      <c r="F57" s="71"/>
      <c r="G57" s="71"/>
      <c r="H57" s="71"/>
      <c r="I57" s="72"/>
      <c r="J57" s="71"/>
      <c r="K57" s="71"/>
      <c r="L57" s="71"/>
      <c r="M57" s="71"/>
      <c r="N57" s="71"/>
      <c r="O57" s="72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65"/>
      <c r="D58" s="66"/>
      <c r="E58" s="6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D7:O7"/>
    <mergeCell ref="D8:O8"/>
    <mergeCell ref="E11:J11"/>
    <mergeCell ref="F12:J12"/>
    <mergeCell ref="F13:J13"/>
    <mergeCell ref="F14:J14"/>
    <mergeCell ref="F15:J15"/>
    <mergeCell ref="F24:J24"/>
    <mergeCell ref="K26:L26"/>
    <mergeCell ref="F16:J16"/>
    <mergeCell ref="F17:J17"/>
    <mergeCell ref="F18:J18"/>
    <mergeCell ref="E20:J20"/>
    <mergeCell ref="F21:J21"/>
    <mergeCell ref="F22:J22"/>
    <mergeCell ref="F23:J23"/>
  </mergeCells>
  <conditionalFormatting sqref="K12">
    <cfRule type="cellIs" dxfId="122" priority="1" operator="equal">
      <formula>6</formula>
    </cfRule>
  </conditionalFormatting>
  <conditionalFormatting sqref="K12">
    <cfRule type="cellIs" dxfId="121" priority="2" operator="between">
      <formula>4</formula>
      <formula>5</formula>
    </cfRule>
  </conditionalFormatting>
  <conditionalFormatting sqref="K12">
    <cfRule type="cellIs" dxfId="120" priority="3" operator="between">
      <formula>2</formula>
      <formula>3</formula>
    </cfRule>
  </conditionalFormatting>
  <conditionalFormatting sqref="K12">
    <cfRule type="cellIs" dxfId="119" priority="4" operator="equal">
      <formula>1</formula>
    </cfRule>
  </conditionalFormatting>
  <conditionalFormatting sqref="K13">
    <cfRule type="cellIs" dxfId="118" priority="5" operator="equal">
      <formula>6</formula>
    </cfRule>
  </conditionalFormatting>
  <conditionalFormatting sqref="K13">
    <cfRule type="cellIs" dxfId="117" priority="6" operator="between">
      <formula>4</formula>
      <formula>5</formula>
    </cfRule>
  </conditionalFormatting>
  <conditionalFormatting sqref="K13">
    <cfRule type="cellIs" dxfId="116" priority="7" operator="between">
      <formula>2</formula>
      <formula>3</formula>
    </cfRule>
  </conditionalFormatting>
  <conditionalFormatting sqref="K13">
    <cfRule type="cellIs" dxfId="115" priority="8" operator="equal">
      <formula>1</formula>
    </cfRule>
  </conditionalFormatting>
  <conditionalFormatting sqref="K14">
    <cfRule type="cellIs" dxfId="114" priority="9" operator="equal">
      <formula>6</formula>
    </cfRule>
  </conditionalFormatting>
  <conditionalFormatting sqref="K14">
    <cfRule type="cellIs" dxfId="113" priority="10" operator="between">
      <formula>4</formula>
      <formula>5</formula>
    </cfRule>
  </conditionalFormatting>
  <conditionalFormatting sqref="K14">
    <cfRule type="cellIs" dxfId="112" priority="11" operator="between">
      <formula>2</formula>
      <formula>3</formula>
    </cfRule>
  </conditionalFormatting>
  <conditionalFormatting sqref="K14">
    <cfRule type="cellIs" dxfId="111" priority="12" operator="equal">
      <formula>1</formula>
    </cfRule>
  </conditionalFormatting>
  <conditionalFormatting sqref="K15:K17">
    <cfRule type="cellIs" dxfId="110" priority="13" operator="equal">
      <formula>6</formula>
    </cfRule>
  </conditionalFormatting>
  <conditionalFormatting sqref="K15:K17">
    <cfRule type="cellIs" dxfId="109" priority="14" operator="between">
      <formula>4</formula>
      <formula>5</formula>
    </cfRule>
  </conditionalFormatting>
  <conditionalFormatting sqref="K15:K17">
    <cfRule type="cellIs" dxfId="108" priority="15" operator="between">
      <formula>2</formula>
      <formula>3</formula>
    </cfRule>
  </conditionalFormatting>
  <conditionalFormatting sqref="K15:K17">
    <cfRule type="cellIs" dxfId="107" priority="16" operator="equal">
      <formula>1</formula>
    </cfRule>
  </conditionalFormatting>
  <conditionalFormatting sqref="K18">
    <cfRule type="cellIs" dxfId="106" priority="17" operator="equal">
      <formula>6</formula>
    </cfRule>
  </conditionalFormatting>
  <conditionalFormatting sqref="K18">
    <cfRule type="cellIs" dxfId="105" priority="18" operator="between">
      <formula>4</formula>
      <formula>5</formula>
    </cfRule>
  </conditionalFormatting>
  <conditionalFormatting sqref="K18">
    <cfRule type="cellIs" dxfId="104" priority="19" operator="between">
      <formula>2</formula>
      <formula>3</formula>
    </cfRule>
  </conditionalFormatting>
  <conditionalFormatting sqref="K18">
    <cfRule type="cellIs" dxfId="103" priority="20" operator="equal">
      <formula>1</formula>
    </cfRule>
  </conditionalFormatting>
  <conditionalFormatting sqref="K21">
    <cfRule type="cellIs" dxfId="102" priority="21" operator="equal">
      <formula>6</formula>
    </cfRule>
  </conditionalFormatting>
  <conditionalFormatting sqref="K21">
    <cfRule type="cellIs" dxfId="101" priority="22" operator="between">
      <formula>4</formula>
      <formula>5</formula>
    </cfRule>
  </conditionalFormatting>
  <conditionalFormatting sqref="K21">
    <cfRule type="cellIs" dxfId="100" priority="23" operator="between">
      <formula>2</formula>
      <formula>3</formula>
    </cfRule>
  </conditionalFormatting>
  <conditionalFormatting sqref="K21">
    <cfRule type="cellIs" dxfId="99" priority="24" operator="equal">
      <formula>1</formula>
    </cfRule>
  </conditionalFormatting>
  <conditionalFormatting sqref="K22">
    <cfRule type="cellIs" dxfId="98" priority="25" operator="equal">
      <formula>6</formula>
    </cfRule>
  </conditionalFormatting>
  <conditionalFormatting sqref="K22">
    <cfRule type="cellIs" dxfId="97" priority="26" operator="between">
      <formula>4</formula>
      <formula>5</formula>
    </cfRule>
  </conditionalFormatting>
  <conditionalFormatting sqref="K22">
    <cfRule type="cellIs" dxfId="96" priority="27" operator="between">
      <formula>2</formula>
      <formula>3</formula>
    </cfRule>
  </conditionalFormatting>
  <conditionalFormatting sqref="K22">
    <cfRule type="cellIs" dxfId="95" priority="28" operator="equal">
      <formula>1</formula>
    </cfRule>
  </conditionalFormatting>
  <conditionalFormatting sqref="K23">
    <cfRule type="cellIs" dxfId="94" priority="29" operator="equal">
      <formula>6</formula>
    </cfRule>
  </conditionalFormatting>
  <conditionalFormatting sqref="K23">
    <cfRule type="cellIs" dxfId="93" priority="30" operator="between">
      <formula>4</formula>
      <formula>5</formula>
    </cfRule>
  </conditionalFormatting>
  <conditionalFormatting sqref="K23">
    <cfRule type="cellIs" dxfId="92" priority="31" operator="between">
      <formula>2</formula>
      <formula>3</formula>
    </cfRule>
  </conditionalFormatting>
  <conditionalFormatting sqref="K23">
    <cfRule type="cellIs" dxfId="91" priority="32" operator="equal">
      <formula>1</formula>
    </cfRule>
  </conditionalFormatting>
  <conditionalFormatting sqref="K24">
    <cfRule type="cellIs" dxfId="90" priority="33" operator="equal">
      <formula>6</formula>
    </cfRule>
  </conditionalFormatting>
  <conditionalFormatting sqref="K24">
    <cfRule type="cellIs" dxfId="89" priority="34" operator="between">
      <formula>4</formula>
      <formula>5</formula>
    </cfRule>
  </conditionalFormatting>
  <conditionalFormatting sqref="K24">
    <cfRule type="cellIs" dxfId="88" priority="35" operator="between">
      <formula>2</formula>
      <formula>3</formula>
    </cfRule>
  </conditionalFormatting>
  <conditionalFormatting sqref="K24">
    <cfRule type="cellIs" dxfId="87" priority="36" operator="equal">
      <formula>1</formula>
    </cfRule>
  </conditionalFormatting>
  <conditionalFormatting sqref="M19">
    <cfRule type="expression" dxfId="86" priority="37">
      <formula>ISERROR(M19)</formula>
    </cfRule>
  </conditionalFormatting>
  <conditionalFormatting sqref="O19">
    <cfRule type="expression" dxfId="85" priority="38">
      <formula>ISERROR(O19)</formula>
    </cfRule>
  </conditionalFormatting>
  <conditionalFormatting sqref="M25">
    <cfRule type="expression" dxfId="84" priority="39">
      <formula>ISERROR(M25)</formula>
    </cfRule>
  </conditionalFormatting>
  <conditionalFormatting sqref="O25">
    <cfRule type="expression" dxfId="83" priority="40">
      <formula>ISERROR(O25)</formula>
    </cfRule>
  </conditionalFormatting>
  <conditionalFormatting sqref="O26">
    <cfRule type="expression" dxfId="82" priority="41">
      <formula>ISERROR(O26)</formula>
    </cfRule>
  </conditionalFormatting>
  <pageMargins left="1" right="0.5" top="0.5" bottom="0.5" header="0" footer="0"/>
  <pageSetup paperSize="9" orientation="landscape"/>
  <rowBreaks count="1" manualBreakCount="1">
    <brk id="27" man="1"/>
  </rowBreaks>
  <colBreaks count="1" manualBreakCount="1">
    <brk id="1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8" width="11.44140625" customWidth="1"/>
    <col min="9" max="9" width="14.6640625" customWidth="1"/>
    <col min="10" max="10" width="11.44140625" customWidth="1"/>
    <col min="11" max="11" width="7.33203125" customWidth="1"/>
    <col min="12" max="12" width="9.44140625" customWidth="1"/>
    <col min="13" max="15" width="11.44140625" customWidth="1"/>
    <col min="16" max="16" width="4.6640625" customWidth="1"/>
    <col min="17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1</v>
      </c>
      <c r="E5" s="8"/>
      <c r="F5" s="10"/>
      <c r="G5" s="11"/>
      <c r="H5" s="11"/>
      <c r="I5" s="8"/>
      <c r="J5" s="8"/>
      <c r="K5" s="8"/>
      <c r="L5" s="8"/>
      <c r="M5" s="8"/>
      <c r="N5" s="8"/>
      <c r="O5" s="8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7"/>
      <c r="D6" s="8"/>
      <c r="E6" s="8"/>
      <c r="F6" s="11"/>
      <c r="G6" s="11"/>
      <c r="H6" s="11"/>
      <c r="I6" s="8"/>
      <c r="J6" s="8"/>
      <c r="K6" s="8"/>
      <c r="L6" s="8"/>
      <c r="M6" s="8"/>
      <c r="N6" s="8"/>
      <c r="O6" s="8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44" t="s">
        <v>159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>
      <c r="A8" s="1"/>
      <c r="B8" s="1"/>
      <c r="C8" s="7"/>
      <c r="D8" s="142" t="s">
        <v>160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13" t="s">
        <v>8</v>
      </c>
      <c r="N9" s="13" t="s">
        <v>9</v>
      </c>
      <c r="O9" s="13" t="s">
        <v>9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7"/>
      <c r="D10" s="14" t="s">
        <v>11</v>
      </c>
      <c r="E10" s="8"/>
      <c r="F10" s="8"/>
      <c r="G10" s="8"/>
      <c r="H10" s="8"/>
      <c r="I10" s="8"/>
      <c r="J10" s="8"/>
      <c r="K10" s="15" t="s">
        <v>12</v>
      </c>
      <c r="L10" s="15" t="s">
        <v>13</v>
      </c>
      <c r="M10" s="13" t="s">
        <v>14</v>
      </c>
      <c r="N10" s="13" t="s">
        <v>15</v>
      </c>
      <c r="O10" s="13" t="s">
        <v>16</v>
      </c>
      <c r="P10" s="16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"/>
      <c r="B11" s="1"/>
      <c r="C11" s="7"/>
      <c r="D11" s="8"/>
      <c r="E11" s="150" t="s">
        <v>162</v>
      </c>
      <c r="F11" s="135"/>
      <c r="G11" s="135"/>
      <c r="H11" s="135"/>
      <c r="I11" s="135"/>
      <c r="J11" s="136"/>
      <c r="K11" s="17"/>
      <c r="L11" s="18" t="s">
        <v>17</v>
      </c>
      <c r="M11" s="19" t="s">
        <v>22</v>
      </c>
      <c r="N11" s="19" t="s">
        <v>23</v>
      </c>
      <c r="O11" s="19" t="s">
        <v>24</v>
      </c>
      <c r="P11" s="16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7"/>
      <c r="D12" s="8"/>
      <c r="E12" s="73"/>
      <c r="F12" s="149" t="s">
        <v>165</v>
      </c>
      <c r="G12" s="135"/>
      <c r="H12" s="135"/>
      <c r="I12" s="135"/>
      <c r="J12" s="136"/>
      <c r="K12" s="17"/>
      <c r="L12" s="18"/>
      <c r="M12" s="19"/>
      <c r="N12" s="19"/>
      <c r="O12" s="19"/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>
      <c r="A13" s="1"/>
      <c r="B13" s="1"/>
      <c r="C13" s="7"/>
      <c r="D13" s="8"/>
      <c r="E13" s="20">
        <v>1</v>
      </c>
      <c r="F13" s="142" t="s">
        <v>167</v>
      </c>
      <c r="G13" s="135"/>
      <c r="H13" s="135"/>
      <c r="I13" s="135"/>
      <c r="J13" s="147"/>
      <c r="K13" s="23">
        <v>2</v>
      </c>
      <c r="L13" s="24">
        <v>0.25</v>
      </c>
      <c r="M13" s="21"/>
      <c r="N13" s="21"/>
      <c r="O13" s="21"/>
      <c r="P13" s="9" t="s">
        <v>17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"/>
      <c r="C14" s="7"/>
      <c r="D14" s="8"/>
      <c r="E14" s="73"/>
      <c r="F14" s="149" t="s">
        <v>169</v>
      </c>
      <c r="G14" s="135"/>
      <c r="H14" s="135"/>
      <c r="I14" s="135"/>
      <c r="J14" s="136"/>
      <c r="K14" s="17"/>
      <c r="L14" s="18"/>
      <c r="M14" s="19"/>
      <c r="N14" s="19"/>
      <c r="O14" s="19"/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customHeight="1">
      <c r="A15" s="1"/>
      <c r="B15" s="1"/>
      <c r="C15" s="7"/>
      <c r="D15" s="8"/>
      <c r="E15" s="20">
        <v>2</v>
      </c>
      <c r="F15" s="142" t="s">
        <v>171</v>
      </c>
      <c r="G15" s="135"/>
      <c r="H15" s="135"/>
      <c r="I15" s="135"/>
      <c r="J15" s="136"/>
      <c r="K15" s="23">
        <v>1</v>
      </c>
      <c r="L15" s="24">
        <v>0.05</v>
      </c>
      <c r="M15" s="21"/>
      <c r="N15" s="21"/>
      <c r="O15" s="21"/>
      <c r="P15" s="9" t="s">
        <v>17</v>
      </c>
      <c r="Q15" s="1" t="s">
        <v>17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7"/>
      <c r="D16" s="8"/>
      <c r="E16" s="20">
        <v>3</v>
      </c>
      <c r="F16" s="142" t="s">
        <v>173</v>
      </c>
      <c r="G16" s="135"/>
      <c r="H16" s="135"/>
      <c r="I16" s="135"/>
      <c r="J16" s="136"/>
      <c r="K16" s="23">
        <v>1</v>
      </c>
      <c r="L16" s="24"/>
      <c r="M16" s="21"/>
      <c r="N16" s="21"/>
      <c r="O16" s="21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"/>
      <c r="C17" s="7"/>
      <c r="D17" s="8"/>
      <c r="E17" s="73"/>
      <c r="F17" s="149" t="s">
        <v>175</v>
      </c>
      <c r="G17" s="135"/>
      <c r="H17" s="135"/>
      <c r="I17" s="135"/>
      <c r="J17" s="136"/>
      <c r="K17" s="17"/>
      <c r="L17" s="18"/>
      <c r="M17" s="19"/>
      <c r="N17" s="19"/>
      <c r="O17" s="19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"/>
      <c r="B18" s="1"/>
      <c r="C18" s="7"/>
      <c r="D18" s="8"/>
      <c r="E18" s="20">
        <v>4</v>
      </c>
      <c r="F18" s="142" t="s">
        <v>177</v>
      </c>
      <c r="G18" s="135"/>
      <c r="H18" s="135"/>
      <c r="I18" s="135"/>
      <c r="J18" s="136"/>
      <c r="K18" s="23">
        <v>2</v>
      </c>
      <c r="L18" s="24"/>
      <c r="M18" s="21"/>
      <c r="N18" s="21"/>
      <c r="O18" s="21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1"/>
      <c r="B19" s="1"/>
      <c r="C19" s="7"/>
      <c r="D19" s="8"/>
      <c r="E19" s="25"/>
      <c r="F19" s="26"/>
      <c r="G19" s="26"/>
      <c r="H19" s="26"/>
      <c r="I19" s="26"/>
      <c r="J19" s="26"/>
      <c r="K19" s="26"/>
      <c r="L19" s="27" t="s">
        <v>178</v>
      </c>
      <c r="M19" s="28">
        <f>AVERAGE(L13:L18)</f>
        <v>0.15</v>
      </c>
      <c r="N19" s="19">
        <v>120</v>
      </c>
      <c r="O19" s="29">
        <f>M19*N19</f>
        <v>18</v>
      </c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1"/>
      <c r="B20" s="1"/>
      <c r="C20" s="7"/>
      <c r="D20" s="8"/>
      <c r="E20" s="146" t="s">
        <v>180</v>
      </c>
      <c r="F20" s="135"/>
      <c r="G20" s="135"/>
      <c r="H20" s="135"/>
      <c r="I20" s="135"/>
      <c r="J20" s="136"/>
      <c r="K20" s="8"/>
      <c r="L20" s="31"/>
      <c r="M20" s="8"/>
      <c r="N20" s="8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7"/>
      <c r="D21" s="8"/>
      <c r="E21" s="35">
        <v>1</v>
      </c>
      <c r="F21" s="142" t="s">
        <v>182</v>
      </c>
      <c r="G21" s="135"/>
      <c r="H21" s="135"/>
      <c r="I21" s="135"/>
      <c r="J21" s="136"/>
      <c r="K21" s="23">
        <v>2</v>
      </c>
      <c r="L21" s="37">
        <v>0.15</v>
      </c>
      <c r="M21" s="8"/>
      <c r="N21" s="8"/>
      <c r="O21" s="8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>
      <c r="A22" s="1"/>
      <c r="B22" s="1"/>
      <c r="C22" s="7"/>
      <c r="D22" s="8"/>
      <c r="E22" s="35">
        <v>2</v>
      </c>
      <c r="F22" s="142" t="s">
        <v>184</v>
      </c>
      <c r="G22" s="135"/>
      <c r="H22" s="135"/>
      <c r="I22" s="135"/>
      <c r="J22" s="136"/>
      <c r="K22" s="23"/>
      <c r="L22" s="37"/>
      <c r="M22" s="8"/>
      <c r="N22" s="8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7"/>
      <c r="D23" s="8"/>
      <c r="E23" s="32"/>
      <c r="F23" s="8"/>
      <c r="G23" s="8"/>
      <c r="H23" s="8"/>
      <c r="I23" s="8"/>
      <c r="J23" s="8"/>
      <c r="K23" s="8"/>
      <c r="L23" s="27" t="s">
        <v>186</v>
      </c>
      <c r="M23" s="28">
        <f>AVERAGE(L21:L22)</f>
        <v>0.15</v>
      </c>
      <c r="N23" s="19">
        <v>80</v>
      </c>
      <c r="O23" s="29">
        <f>M23*N23</f>
        <v>12</v>
      </c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"/>
      <c r="B24" s="1"/>
      <c r="C24" s="7"/>
      <c r="D24" s="8"/>
      <c r="E24" s="146" t="s">
        <v>188</v>
      </c>
      <c r="F24" s="135"/>
      <c r="G24" s="135"/>
      <c r="H24" s="135"/>
      <c r="I24" s="135"/>
      <c r="J24" s="136"/>
      <c r="K24" s="8"/>
      <c r="L24" s="31"/>
      <c r="M24" s="8"/>
      <c r="N24" s="8"/>
      <c r="O24" s="8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"/>
      <c r="C25" s="7"/>
      <c r="D25" s="8"/>
      <c r="E25" s="35">
        <v>1</v>
      </c>
      <c r="F25" s="142" t="s">
        <v>190</v>
      </c>
      <c r="G25" s="135"/>
      <c r="H25" s="135"/>
      <c r="I25" s="135"/>
      <c r="J25" s="136"/>
      <c r="K25" s="23">
        <v>2</v>
      </c>
      <c r="L25" s="37">
        <v>0.2</v>
      </c>
      <c r="M25" s="8"/>
      <c r="N25" s="8"/>
      <c r="O25" s="8"/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7"/>
      <c r="D26" s="8"/>
      <c r="E26" s="35">
        <v>2</v>
      </c>
      <c r="F26" s="142" t="s">
        <v>192</v>
      </c>
      <c r="G26" s="135"/>
      <c r="H26" s="135"/>
      <c r="I26" s="135"/>
      <c r="J26" s="136"/>
      <c r="K26" s="23"/>
      <c r="L26" s="37"/>
      <c r="M26" s="8"/>
      <c r="N26" s="8"/>
      <c r="O26" s="8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7"/>
      <c r="D27" s="8"/>
      <c r="E27" s="35">
        <v>3</v>
      </c>
      <c r="F27" s="142" t="s">
        <v>193</v>
      </c>
      <c r="G27" s="135"/>
      <c r="H27" s="135"/>
      <c r="I27" s="135"/>
      <c r="J27" s="136"/>
      <c r="K27" s="23"/>
      <c r="L27" s="37"/>
      <c r="M27" s="8"/>
      <c r="N27" s="8"/>
      <c r="O27" s="8"/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1"/>
      <c r="C28" s="7"/>
      <c r="D28" s="8"/>
      <c r="E28" s="35">
        <v>4</v>
      </c>
      <c r="F28" s="142" t="s">
        <v>194</v>
      </c>
      <c r="G28" s="135"/>
      <c r="H28" s="135"/>
      <c r="I28" s="135"/>
      <c r="J28" s="136"/>
      <c r="K28" s="23"/>
      <c r="L28" s="37"/>
      <c r="M28" s="31"/>
      <c r="N28" s="8"/>
      <c r="O28" s="40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8"/>
      <c r="E29" s="32"/>
      <c r="F29" s="8"/>
      <c r="G29" s="8"/>
      <c r="H29" s="8"/>
      <c r="I29" s="8"/>
      <c r="J29" s="8"/>
      <c r="K29" s="8"/>
      <c r="L29" s="27" t="s">
        <v>195</v>
      </c>
      <c r="M29" s="28">
        <f>AVERAGE(L25:L28)</f>
        <v>0.2</v>
      </c>
      <c r="N29" s="19">
        <v>80</v>
      </c>
      <c r="O29" s="29">
        <f>M29*N29</f>
        <v>16</v>
      </c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7"/>
      <c r="D30" s="8"/>
      <c r="E30" s="32"/>
      <c r="F30" s="8"/>
      <c r="G30" s="8"/>
      <c r="H30" s="8"/>
      <c r="I30" s="8"/>
      <c r="J30" s="8"/>
      <c r="K30" s="8"/>
      <c r="L30" s="36"/>
      <c r="M30" s="36"/>
      <c r="N30" s="36"/>
      <c r="O30" s="38"/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>
      <c r="A31" s="1"/>
      <c r="B31" s="1"/>
      <c r="C31" s="7"/>
      <c r="D31" s="8"/>
      <c r="E31" s="146" t="s">
        <v>196</v>
      </c>
      <c r="F31" s="135"/>
      <c r="G31" s="135"/>
      <c r="H31" s="135"/>
      <c r="I31" s="135"/>
      <c r="J31" s="136"/>
      <c r="K31" s="8"/>
      <c r="L31" s="31"/>
      <c r="M31" s="8"/>
      <c r="N31" s="8"/>
      <c r="O31" s="8"/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>
      <c r="A32" s="1"/>
      <c r="B32" s="1"/>
      <c r="C32" s="7"/>
      <c r="D32" s="8"/>
      <c r="E32" s="35">
        <v>1</v>
      </c>
      <c r="F32" s="142" t="s">
        <v>197</v>
      </c>
      <c r="G32" s="135"/>
      <c r="H32" s="135"/>
      <c r="I32" s="135"/>
      <c r="J32" s="136"/>
      <c r="K32" s="23">
        <v>2</v>
      </c>
      <c r="L32" s="37">
        <v>0.15</v>
      </c>
      <c r="M32" s="8"/>
      <c r="N32" s="8"/>
      <c r="O32" s="8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7"/>
      <c r="D33" s="8"/>
      <c r="E33" s="35">
        <v>2</v>
      </c>
      <c r="F33" s="142" t="s">
        <v>198</v>
      </c>
      <c r="G33" s="135"/>
      <c r="H33" s="135"/>
      <c r="I33" s="135"/>
      <c r="J33" s="136"/>
      <c r="K33" s="23"/>
      <c r="L33" s="37"/>
      <c r="M33" s="8"/>
      <c r="N33" s="8"/>
      <c r="O33" s="8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1"/>
      <c r="C34" s="7"/>
      <c r="D34" s="8"/>
      <c r="E34" s="35">
        <v>3</v>
      </c>
      <c r="F34" s="142" t="s">
        <v>199</v>
      </c>
      <c r="G34" s="135"/>
      <c r="H34" s="135"/>
      <c r="I34" s="135"/>
      <c r="J34" s="136"/>
      <c r="K34" s="23"/>
      <c r="L34" s="37"/>
      <c r="M34" s="8"/>
      <c r="N34" s="8"/>
      <c r="O34" s="8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7"/>
      <c r="D35" s="8"/>
      <c r="E35" s="35">
        <v>4</v>
      </c>
      <c r="F35" s="142" t="s">
        <v>200</v>
      </c>
      <c r="G35" s="135"/>
      <c r="H35" s="135"/>
      <c r="I35" s="135"/>
      <c r="J35" s="136"/>
      <c r="K35" s="23"/>
      <c r="L35" s="37"/>
      <c r="M35" s="31"/>
      <c r="N35" s="8"/>
      <c r="O35" s="40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1"/>
      <c r="C36" s="7"/>
      <c r="D36" s="8"/>
      <c r="E36" s="35">
        <v>5</v>
      </c>
      <c r="F36" s="142" t="s">
        <v>201</v>
      </c>
      <c r="G36" s="135"/>
      <c r="H36" s="135"/>
      <c r="I36" s="135"/>
      <c r="J36" s="136"/>
      <c r="K36" s="23"/>
      <c r="L36" s="37"/>
      <c r="M36" s="31"/>
      <c r="N36" s="8"/>
      <c r="O36" s="40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8"/>
      <c r="E37" s="32"/>
      <c r="F37" s="8"/>
      <c r="G37" s="8"/>
      <c r="H37" s="8"/>
      <c r="I37" s="8"/>
      <c r="J37" s="8"/>
      <c r="K37" s="8"/>
      <c r="L37" s="27" t="s">
        <v>203</v>
      </c>
      <c r="M37" s="28">
        <f>AVERAGE(L32:L36)</f>
        <v>0.15</v>
      </c>
      <c r="N37" s="19">
        <v>80</v>
      </c>
      <c r="O37" s="29">
        <f>M37*N37</f>
        <v>12</v>
      </c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8"/>
      <c r="E38" s="32"/>
      <c r="F38" s="8"/>
      <c r="G38" s="8"/>
      <c r="H38" s="8"/>
      <c r="I38" s="8"/>
      <c r="J38" s="8"/>
      <c r="K38" s="8"/>
      <c r="L38" s="36"/>
      <c r="M38" s="36"/>
      <c r="N38" s="36"/>
      <c r="O38" s="38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1"/>
      <c r="B39" s="1"/>
      <c r="C39" s="7"/>
      <c r="D39" s="8"/>
      <c r="E39" s="146" t="s">
        <v>205</v>
      </c>
      <c r="F39" s="135"/>
      <c r="G39" s="135"/>
      <c r="H39" s="135"/>
      <c r="I39" s="135"/>
      <c r="J39" s="136"/>
      <c r="K39" s="8"/>
      <c r="L39" s="31"/>
      <c r="M39" s="8"/>
      <c r="N39" s="8"/>
      <c r="O39" s="8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>
      <c r="A40" s="1"/>
      <c r="B40" s="1"/>
      <c r="C40" s="7"/>
      <c r="D40" s="8"/>
      <c r="E40" s="35">
        <v>1</v>
      </c>
      <c r="F40" s="142" t="s">
        <v>207</v>
      </c>
      <c r="G40" s="135"/>
      <c r="H40" s="135"/>
      <c r="I40" s="135"/>
      <c r="J40" s="136"/>
      <c r="K40" s="23">
        <v>2</v>
      </c>
      <c r="L40" s="37">
        <v>0.15</v>
      </c>
      <c r="M40" s="8"/>
      <c r="N40" s="8"/>
      <c r="O40" s="8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7"/>
      <c r="D41" s="8"/>
      <c r="E41" s="35">
        <v>2</v>
      </c>
      <c r="F41" s="142" t="s">
        <v>209</v>
      </c>
      <c r="G41" s="135"/>
      <c r="H41" s="135"/>
      <c r="I41" s="135"/>
      <c r="J41" s="136"/>
      <c r="K41" s="23"/>
      <c r="L41" s="37"/>
      <c r="M41" s="8"/>
      <c r="N41" s="8"/>
      <c r="O41" s="8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1"/>
      <c r="C42" s="7"/>
      <c r="D42" s="8"/>
      <c r="E42" s="35">
        <v>3</v>
      </c>
      <c r="F42" s="142" t="s">
        <v>210</v>
      </c>
      <c r="G42" s="135"/>
      <c r="H42" s="135"/>
      <c r="I42" s="135"/>
      <c r="J42" s="136"/>
      <c r="K42" s="23"/>
      <c r="L42" s="37"/>
      <c r="M42" s="8"/>
      <c r="N42" s="8"/>
      <c r="O42" s="8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8"/>
      <c r="E43" s="32"/>
      <c r="F43" s="8"/>
      <c r="G43" s="8"/>
      <c r="H43" s="8"/>
      <c r="I43" s="8"/>
      <c r="J43" s="8"/>
      <c r="K43" s="8"/>
      <c r="L43" s="27" t="s">
        <v>212</v>
      </c>
      <c r="M43" s="28">
        <f>AVERAGE(L40:L42)</f>
        <v>0.15</v>
      </c>
      <c r="N43" s="19">
        <v>90</v>
      </c>
      <c r="O43" s="29">
        <f>M43*N43</f>
        <v>13.5</v>
      </c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8"/>
      <c r="E44" s="32"/>
      <c r="F44" s="45"/>
      <c r="G44" s="8"/>
      <c r="H44" s="8"/>
      <c r="I44" s="8"/>
      <c r="J44" s="8"/>
      <c r="K44" s="143" t="s">
        <v>78</v>
      </c>
      <c r="L44" s="136"/>
      <c r="M44" s="81"/>
      <c r="N44" s="47">
        <f t="shared" ref="N44:O44" si="0">SUM(N19:N43)</f>
        <v>450</v>
      </c>
      <c r="O44" s="49">
        <f t="shared" si="0"/>
        <v>71.5</v>
      </c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8"/>
      <c r="E45" s="32"/>
      <c r="F45" s="8"/>
      <c r="G45" s="8"/>
      <c r="H45" s="8"/>
      <c r="I45" s="8"/>
      <c r="J45" s="8"/>
      <c r="K45" s="8"/>
      <c r="L45" s="36"/>
      <c r="M45" s="36"/>
      <c r="N45" s="36"/>
      <c r="O45" s="38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8"/>
      <c r="E46" s="32"/>
      <c r="F46" s="8"/>
      <c r="G46" s="8"/>
      <c r="H46" s="8"/>
      <c r="I46" s="8"/>
      <c r="J46" s="8"/>
      <c r="K46" s="8"/>
      <c r="L46" s="36"/>
      <c r="M46" s="36"/>
      <c r="N46" s="36"/>
      <c r="O46" s="38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52" t="s">
        <v>89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40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7"/>
      <c r="D48" s="53" t="s">
        <v>90</v>
      </c>
      <c r="E48" s="54"/>
      <c r="F48" s="54"/>
      <c r="G48" s="54"/>
      <c r="H48" s="54"/>
      <c r="I48" s="55"/>
      <c r="J48" s="53" t="s">
        <v>92</v>
      </c>
      <c r="K48" s="53"/>
      <c r="L48" s="53"/>
      <c r="M48" s="53"/>
      <c r="N48" s="53"/>
      <c r="O48" s="56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57">
        <v>1</v>
      </c>
      <c r="E49" s="58"/>
      <c r="F49" s="58"/>
      <c r="G49" s="58"/>
      <c r="H49" s="58"/>
      <c r="I49" s="59"/>
      <c r="J49" s="58">
        <v>1</v>
      </c>
      <c r="K49" s="58"/>
      <c r="L49" s="58"/>
      <c r="M49" s="58"/>
      <c r="N49" s="58"/>
      <c r="O49" s="5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57">
        <v>2</v>
      </c>
      <c r="E50" s="58"/>
      <c r="F50" s="58"/>
      <c r="G50" s="58"/>
      <c r="H50" s="58"/>
      <c r="I50" s="59"/>
      <c r="J50" s="58">
        <v>2</v>
      </c>
      <c r="K50" s="58"/>
      <c r="L50" s="58"/>
      <c r="M50" s="58"/>
      <c r="N50" s="58"/>
      <c r="O50" s="5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57">
        <v>3</v>
      </c>
      <c r="E51" s="58"/>
      <c r="F51" s="58"/>
      <c r="G51" s="58"/>
      <c r="H51" s="58"/>
      <c r="I51" s="59"/>
      <c r="J51" s="58">
        <v>3</v>
      </c>
      <c r="K51" s="58"/>
      <c r="L51" s="58"/>
      <c r="M51" s="58"/>
      <c r="N51" s="58"/>
      <c r="O51" s="5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57"/>
      <c r="E52" s="58"/>
      <c r="F52" s="58"/>
      <c r="G52" s="58"/>
      <c r="H52" s="58"/>
      <c r="I52" s="59"/>
      <c r="J52" s="58"/>
      <c r="K52" s="58"/>
      <c r="L52" s="58"/>
      <c r="M52" s="58"/>
      <c r="N52" s="58"/>
      <c r="O52" s="5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62"/>
      <c r="E53" s="58"/>
      <c r="F53" s="58"/>
      <c r="G53" s="58"/>
      <c r="H53" s="58"/>
      <c r="I53" s="59"/>
      <c r="J53" s="58"/>
      <c r="K53" s="58"/>
      <c r="L53" s="58"/>
      <c r="M53" s="58"/>
      <c r="N53" s="58"/>
      <c r="O53" s="5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57"/>
      <c r="E54" s="58"/>
      <c r="F54" s="58"/>
      <c r="G54" s="58"/>
      <c r="H54" s="58"/>
      <c r="I54" s="59"/>
      <c r="J54" s="58"/>
      <c r="K54" s="58"/>
      <c r="L54" s="58"/>
      <c r="M54" s="58"/>
      <c r="N54" s="58"/>
      <c r="O54" s="5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57"/>
      <c r="E55" s="58"/>
      <c r="F55" s="58"/>
      <c r="G55" s="58"/>
      <c r="H55" s="58"/>
      <c r="I55" s="59"/>
      <c r="J55" s="58"/>
      <c r="K55" s="58"/>
      <c r="L55" s="58"/>
      <c r="M55" s="58"/>
      <c r="N55" s="58"/>
      <c r="O55" s="5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57"/>
      <c r="E56" s="58"/>
      <c r="F56" s="58"/>
      <c r="G56" s="58"/>
      <c r="H56" s="58"/>
      <c r="I56" s="59"/>
      <c r="J56" s="58"/>
      <c r="K56" s="58"/>
      <c r="L56" s="58"/>
      <c r="M56" s="58"/>
      <c r="N56" s="58"/>
      <c r="O56" s="5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57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59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7"/>
      <c r="D58" s="57"/>
      <c r="E58" s="58"/>
      <c r="F58" s="58"/>
      <c r="G58" s="58"/>
      <c r="H58" s="58"/>
      <c r="I58" s="59"/>
      <c r="J58" s="58"/>
      <c r="K58" s="58"/>
      <c r="L58" s="58"/>
      <c r="M58" s="58"/>
      <c r="N58" s="58"/>
      <c r="O58" s="59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7"/>
      <c r="D59" s="57"/>
      <c r="E59" s="58"/>
      <c r="F59" s="58"/>
      <c r="G59" s="58"/>
      <c r="H59" s="58"/>
      <c r="I59" s="59"/>
      <c r="J59" s="58"/>
      <c r="K59" s="58"/>
      <c r="L59" s="58"/>
      <c r="M59" s="58"/>
      <c r="N59" s="58"/>
      <c r="O59" s="59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7"/>
      <c r="D60" s="57"/>
      <c r="E60" s="58"/>
      <c r="F60" s="58"/>
      <c r="G60" s="58"/>
      <c r="H60" s="58"/>
      <c r="I60" s="59"/>
      <c r="J60" s="58"/>
      <c r="K60" s="58"/>
      <c r="L60" s="58"/>
      <c r="M60" s="58"/>
      <c r="N60" s="58"/>
      <c r="O60" s="59"/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7"/>
      <c r="D61" s="57"/>
      <c r="E61" s="58"/>
      <c r="F61" s="58"/>
      <c r="G61" s="58"/>
      <c r="H61" s="58"/>
      <c r="I61" s="59"/>
      <c r="J61" s="58"/>
      <c r="K61" s="58"/>
      <c r="L61" s="58"/>
      <c r="M61" s="58"/>
      <c r="N61" s="58"/>
      <c r="O61" s="59"/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7"/>
      <c r="D62" s="57"/>
      <c r="E62" s="58"/>
      <c r="F62" s="58"/>
      <c r="G62" s="58"/>
      <c r="H62" s="58"/>
      <c r="I62" s="59"/>
      <c r="J62" s="58"/>
      <c r="K62" s="58"/>
      <c r="L62" s="58"/>
      <c r="M62" s="58"/>
      <c r="N62" s="58"/>
      <c r="O62" s="59"/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7"/>
      <c r="D63" s="57"/>
      <c r="E63" s="58"/>
      <c r="F63" s="58"/>
      <c r="G63" s="58"/>
      <c r="H63" s="58"/>
      <c r="I63" s="59"/>
      <c r="J63" s="58"/>
      <c r="K63" s="58"/>
      <c r="L63" s="58"/>
      <c r="M63" s="58"/>
      <c r="N63" s="58"/>
      <c r="O63" s="59"/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7"/>
      <c r="D64" s="57"/>
      <c r="E64" s="58"/>
      <c r="F64" s="58"/>
      <c r="G64" s="58"/>
      <c r="H64" s="58"/>
      <c r="I64" s="59"/>
      <c r="J64" s="58"/>
      <c r="K64" s="58"/>
      <c r="L64" s="58"/>
      <c r="M64" s="58"/>
      <c r="N64" s="58"/>
      <c r="O64" s="59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7"/>
      <c r="D65" s="57"/>
      <c r="E65" s="58"/>
      <c r="F65" s="58"/>
      <c r="G65" s="58"/>
      <c r="H65" s="58"/>
      <c r="I65" s="59"/>
      <c r="J65" s="58"/>
      <c r="K65" s="58"/>
      <c r="L65" s="58"/>
      <c r="M65" s="58"/>
      <c r="N65" s="58"/>
      <c r="O65" s="59"/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7"/>
      <c r="D66" s="57"/>
      <c r="E66" s="58"/>
      <c r="F66" s="58"/>
      <c r="G66" s="58"/>
      <c r="H66" s="58"/>
      <c r="I66" s="59"/>
      <c r="J66" s="58"/>
      <c r="K66" s="58"/>
      <c r="L66" s="58"/>
      <c r="M66" s="58"/>
      <c r="N66" s="58"/>
      <c r="O66" s="59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7"/>
      <c r="D67" s="57"/>
      <c r="E67" s="58"/>
      <c r="F67" s="58"/>
      <c r="G67" s="58"/>
      <c r="H67" s="58"/>
      <c r="I67" s="59"/>
      <c r="J67" s="58"/>
      <c r="K67" s="58"/>
      <c r="L67" s="58"/>
      <c r="M67" s="58"/>
      <c r="N67" s="58"/>
      <c r="O67" s="59"/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7"/>
      <c r="D68" s="57"/>
      <c r="E68" s="58"/>
      <c r="F68" s="58"/>
      <c r="G68" s="58"/>
      <c r="H68" s="58"/>
      <c r="I68" s="59"/>
      <c r="J68" s="58"/>
      <c r="K68" s="58"/>
      <c r="L68" s="58"/>
      <c r="M68" s="58"/>
      <c r="N68" s="58"/>
      <c r="O68" s="59"/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7"/>
      <c r="D69" s="57"/>
      <c r="E69" s="58"/>
      <c r="F69" s="58"/>
      <c r="G69" s="58"/>
      <c r="H69" s="58"/>
      <c r="I69" s="59"/>
      <c r="J69" s="58"/>
      <c r="K69" s="58"/>
      <c r="L69" s="58"/>
      <c r="M69" s="58"/>
      <c r="N69" s="58"/>
      <c r="O69" s="59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7"/>
      <c r="D70" s="57"/>
      <c r="E70" s="58"/>
      <c r="F70" s="58"/>
      <c r="G70" s="58"/>
      <c r="H70" s="58"/>
      <c r="I70" s="59"/>
      <c r="J70" s="58"/>
      <c r="K70" s="58"/>
      <c r="L70" s="58"/>
      <c r="M70" s="58"/>
      <c r="N70" s="58"/>
      <c r="O70" s="59"/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7"/>
      <c r="D71" s="57"/>
      <c r="E71" s="58"/>
      <c r="F71" s="58"/>
      <c r="G71" s="58"/>
      <c r="H71" s="58"/>
      <c r="I71" s="59"/>
      <c r="J71" s="58"/>
      <c r="K71" s="58"/>
      <c r="L71" s="58"/>
      <c r="M71" s="58"/>
      <c r="N71" s="58"/>
      <c r="O71" s="59"/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7"/>
      <c r="D72" s="57"/>
      <c r="E72" s="58"/>
      <c r="F72" s="58"/>
      <c r="G72" s="58"/>
      <c r="H72" s="58"/>
      <c r="I72" s="59"/>
      <c r="J72" s="58"/>
      <c r="K72" s="58"/>
      <c r="L72" s="58"/>
      <c r="M72" s="58"/>
      <c r="N72" s="58"/>
      <c r="O72" s="59"/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7"/>
      <c r="D73" s="57"/>
      <c r="E73" s="58"/>
      <c r="F73" s="58"/>
      <c r="G73" s="58"/>
      <c r="H73" s="58"/>
      <c r="I73" s="59"/>
      <c r="J73" s="58"/>
      <c r="K73" s="58"/>
      <c r="L73" s="58"/>
      <c r="M73" s="58"/>
      <c r="N73" s="58"/>
      <c r="O73" s="59"/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7"/>
      <c r="D74" s="57"/>
      <c r="E74" s="58"/>
      <c r="F74" s="58"/>
      <c r="G74" s="58"/>
      <c r="H74" s="58"/>
      <c r="I74" s="59"/>
      <c r="J74" s="58"/>
      <c r="K74" s="58"/>
      <c r="L74" s="58"/>
      <c r="M74" s="58"/>
      <c r="N74" s="58"/>
      <c r="O74" s="59"/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7"/>
      <c r="D75" s="70"/>
      <c r="E75" s="71"/>
      <c r="F75" s="71"/>
      <c r="G75" s="71"/>
      <c r="H75" s="71"/>
      <c r="I75" s="72"/>
      <c r="J75" s="71"/>
      <c r="K75" s="71"/>
      <c r="L75" s="71"/>
      <c r="M75" s="71"/>
      <c r="N75" s="71"/>
      <c r="O75" s="72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65"/>
      <c r="D76" s="66"/>
      <c r="E76" s="67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6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6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6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6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6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6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6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6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6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6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6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6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6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D7:O7"/>
    <mergeCell ref="D8:O8"/>
    <mergeCell ref="E11:J11"/>
    <mergeCell ref="F12:J12"/>
    <mergeCell ref="F13:J13"/>
    <mergeCell ref="F14:J14"/>
    <mergeCell ref="F15:J15"/>
    <mergeCell ref="F16:J16"/>
    <mergeCell ref="F17:J17"/>
    <mergeCell ref="F18:J18"/>
    <mergeCell ref="E20:J20"/>
    <mergeCell ref="F21:J21"/>
    <mergeCell ref="F22:J22"/>
    <mergeCell ref="E24:J24"/>
    <mergeCell ref="F34:J34"/>
    <mergeCell ref="F42:J42"/>
    <mergeCell ref="K44:L44"/>
    <mergeCell ref="F25:J25"/>
    <mergeCell ref="F26:J26"/>
    <mergeCell ref="F27:J27"/>
    <mergeCell ref="F28:J28"/>
    <mergeCell ref="E31:J31"/>
    <mergeCell ref="F32:J32"/>
    <mergeCell ref="F33:J33"/>
    <mergeCell ref="F35:J35"/>
    <mergeCell ref="F36:J36"/>
    <mergeCell ref="E39:J39"/>
    <mergeCell ref="F40:J40"/>
    <mergeCell ref="F41:J41"/>
  </mergeCells>
  <conditionalFormatting sqref="K13">
    <cfRule type="cellIs" dxfId="81" priority="1" operator="equal">
      <formula>6</formula>
    </cfRule>
  </conditionalFormatting>
  <conditionalFormatting sqref="K13">
    <cfRule type="cellIs" dxfId="80" priority="2" operator="between">
      <formula>4</formula>
      <formula>5</formula>
    </cfRule>
  </conditionalFormatting>
  <conditionalFormatting sqref="K13">
    <cfRule type="cellIs" dxfId="79" priority="3" operator="between">
      <formula>2</formula>
      <formula>3</formula>
    </cfRule>
  </conditionalFormatting>
  <conditionalFormatting sqref="K13">
    <cfRule type="cellIs" dxfId="78" priority="4" operator="equal">
      <formula>1</formula>
    </cfRule>
  </conditionalFormatting>
  <conditionalFormatting sqref="K15">
    <cfRule type="cellIs" dxfId="77" priority="5" operator="equal">
      <formula>6</formula>
    </cfRule>
  </conditionalFormatting>
  <conditionalFormatting sqref="K15">
    <cfRule type="cellIs" dxfId="76" priority="6" operator="between">
      <formula>4</formula>
      <formula>5</formula>
    </cfRule>
  </conditionalFormatting>
  <conditionalFormatting sqref="K15">
    <cfRule type="cellIs" dxfId="75" priority="7" operator="between">
      <formula>2</formula>
      <formula>3</formula>
    </cfRule>
  </conditionalFormatting>
  <conditionalFormatting sqref="K15">
    <cfRule type="cellIs" dxfId="74" priority="8" operator="equal">
      <formula>1</formula>
    </cfRule>
  </conditionalFormatting>
  <conditionalFormatting sqref="K16">
    <cfRule type="cellIs" dxfId="73" priority="9" operator="equal">
      <formula>6</formula>
    </cfRule>
  </conditionalFormatting>
  <conditionalFormatting sqref="K16">
    <cfRule type="cellIs" dxfId="72" priority="10" operator="between">
      <formula>4</formula>
      <formula>5</formula>
    </cfRule>
  </conditionalFormatting>
  <conditionalFormatting sqref="K16">
    <cfRule type="cellIs" dxfId="71" priority="11" operator="between">
      <formula>2</formula>
      <formula>3</formula>
    </cfRule>
  </conditionalFormatting>
  <conditionalFormatting sqref="K16">
    <cfRule type="cellIs" dxfId="70" priority="12" operator="equal">
      <formula>1</formula>
    </cfRule>
  </conditionalFormatting>
  <conditionalFormatting sqref="K18">
    <cfRule type="cellIs" dxfId="69" priority="13" operator="equal">
      <formula>6</formula>
    </cfRule>
  </conditionalFormatting>
  <conditionalFormatting sqref="K18">
    <cfRule type="cellIs" dxfId="68" priority="14" operator="between">
      <formula>4</formula>
      <formula>5</formula>
    </cfRule>
  </conditionalFormatting>
  <conditionalFormatting sqref="K18">
    <cfRule type="cellIs" dxfId="67" priority="15" operator="between">
      <formula>2</formula>
      <formula>3</formula>
    </cfRule>
  </conditionalFormatting>
  <conditionalFormatting sqref="K18">
    <cfRule type="cellIs" dxfId="66" priority="16" operator="equal">
      <formula>1</formula>
    </cfRule>
  </conditionalFormatting>
  <conditionalFormatting sqref="K21">
    <cfRule type="cellIs" dxfId="65" priority="17" operator="equal">
      <formula>6</formula>
    </cfRule>
  </conditionalFormatting>
  <conditionalFormatting sqref="K21">
    <cfRule type="cellIs" dxfId="64" priority="18" operator="between">
      <formula>4</formula>
      <formula>5</formula>
    </cfRule>
  </conditionalFormatting>
  <conditionalFormatting sqref="K21">
    <cfRule type="cellIs" dxfId="63" priority="19" operator="between">
      <formula>2</formula>
      <formula>3</formula>
    </cfRule>
  </conditionalFormatting>
  <conditionalFormatting sqref="K21">
    <cfRule type="cellIs" dxfId="62" priority="20" operator="equal">
      <formula>1</formula>
    </cfRule>
  </conditionalFormatting>
  <conditionalFormatting sqref="K22">
    <cfRule type="cellIs" dxfId="61" priority="21" operator="equal">
      <formula>6</formula>
    </cfRule>
  </conditionalFormatting>
  <conditionalFormatting sqref="K22">
    <cfRule type="cellIs" dxfId="60" priority="22" operator="between">
      <formula>4</formula>
      <formula>5</formula>
    </cfRule>
  </conditionalFormatting>
  <conditionalFormatting sqref="K22">
    <cfRule type="cellIs" dxfId="59" priority="23" operator="between">
      <formula>2</formula>
      <formula>3</formula>
    </cfRule>
  </conditionalFormatting>
  <conditionalFormatting sqref="K22">
    <cfRule type="cellIs" dxfId="58" priority="24" operator="equal">
      <formula>1</formula>
    </cfRule>
  </conditionalFormatting>
  <conditionalFormatting sqref="M19">
    <cfRule type="expression" dxfId="57" priority="25">
      <formula>ISERROR(M19)</formula>
    </cfRule>
  </conditionalFormatting>
  <conditionalFormatting sqref="O19">
    <cfRule type="expression" dxfId="56" priority="26">
      <formula>ISERROR(O19)</formula>
    </cfRule>
  </conditionalFormatting>
  <conditionalFormatting sqref="M23">
    <cfRule type="expression" dxfId="55" priority="27">
      <formula>ISERROR(M23)</formula>
    </cfRule>
  </conditionalFormatting>
  <conditionalFormatting sqref="O23">
    <cfRule type="expression" dxfId="54" priority="28">
      <formula>ISERROR(O23)</formula>
    </cfRule>
  </conditionalFormatting>
  <conditionalFormatting sqref="K25">
    <cfRule type="cellIs" dxfId="53" priority="29" operator="equal">
      <formula>6</formula>
    </cfRule>
  </conditionalFormatting>
  <conditionalFormatting sqref="K25">
    <cfRule type="cellIs" dxfId="52" priority="30" operator="between">
      <formula>4</formula>
      <formula>5</formula>
    </cfRule>
  </conditionalFormatting>
  <conditionalFormatting sqref="K25">
    <cfRule type="cellIs" dxfId="51" priority="31" operator="between">
      <formula>2</formula>
      <formula>3</formula>
    </cfRule>
  </conditionalFormatting>
  <conditionalFormatting sqref="K25">
    <cfRule type="cellIs" dxfId="50" priority="32" operator="equal">
      <formula>1</formula>
    </cfRule>
  </conditionalFormatting>
  <conditionalFormatting sqref="K26">
    <cfRule type="cellIs" dxfId="49" priority="33" operator="equal">
      <formula>6</formula>
    </cfRule>
  </conditionalFormatting>
  <conditionalFormatting sqref="K26">
    <cfRule type="cellIs" dxfId="48" priority="34" operator="between">
      <formula>4</formula>
      <formula>5</formula>
    </cfRule>
  </conditionalFormatting>
  <conditionalFormatting sqref="K26">
    <cfRule type="cellIs" dxfId="47" priority="35" operator="between">
      <formula>2</formula>
      <formula>3</formula>
    </cfRule>
  </conditionalFormatting>
  <conditionalFormatting sqref="K26">
    <cfRule type="cellIs" dxfId="46" priority="36" operator="equal">
      <formula>1</formula>
    </cfRule>
  </conditionalFormatting>
  <conditionalFormatting sqref="K27">
    <cfRule type="cellIs" dxfId="45" priority="37" operator="equal">
      <formula>6</formula>
    </cfRule>
  </conditionalFormatting>
  <conditionalFormatting sqref="K27">
    <cfRule type="cellIs" dxfId="44" priority="38" operator="between">
      <formula>4</formula>
      <formula>5</formula>
    </cfRule>
  </conditionalFormatting>
  <conditionalFormatting sqref="K27">
    <cfRule type="cellIs" dxfId="43" priority="39" operator="between">
      <formula>2</formula>
      <formula>3</formula>
    </cfRule>
  </conditionalFormatting>
  <conditionalFormatting sqref="K27">
    <cfRule type="cellIs" dxfId="42" priority="40" operator="equal">
      <formula>1</formula>
    </cfRule>
  </conditionalFormatting>
  <conditionalFormatting sqref="K28">
    <cfRule type="cellIs" dxfId="41" priority="41" operator="equal">
      <formula>6</formula>
    </cfRule>
  </conditionalFormatting>
  <conditionalFormatting sqref="K28">
    <cfRule type="cellIs" dxfId="40" priority="42" operator="between">
      <formula>4</formula>
      <formula>5</formula>
    </cfRule>
  </conditionalFormatting>
  <conditionalFormatting sqref="K28">
    <cfRule type="cellIs" dxfId="39" priority="43" operator="between">
      <formula>2</formula>
      <formula>3</formula>
    </cfRule>
  </conditionalFormatting>
  <conditionalFormatting sqref="K28">
    <cfRule type="cellIs" dxfId="38" priority="44" operator="equal">
      <formula>1</formula>
    </cfRule>
  </conditionalFormatting>
  <conditionalFormatting sqref="M29">
    <cfRule type="expression" dxfId="37" priority="45">
      <formula>ISERROR(M29)</formula>
    </cfRule>
  </conditionalFormatting>
  <conditionalFormatting sqref="O29">
    <cfRule type="expression" dxfId="36" priority="46">
      <formula>ISERROR(O29)</formula>
    </cfRule>
  </conditionalFormatting>
  <conditionalFormatting sqref="K32">
    <cfRule type="cellIs" dxfId="35" priority="47" operator="equal">
      <formula>6</formula>
    </cfRule>
  </conditionalFormatting>
  <conditionalFormatting sqref="K32">
    <cfRule type="cellIs" dxfId="34" priority="48" operator="between">
      <formula>4</formula>
      <formula>5</formula>
    </cfRule>
  </conditionalFormatting>
  <conditionalFormatting sqref="K32">
    <cfRule type="cellIs" dxfId="33" priority="49" operator="between">
      <formula>2</formula>
      <formula>3</formula>
    </cfRule>
  </conditionalFormatting>
  <conditionalFormatting sqref="K32">
    <cfRule type="cellIs" dxfId="32" priority="50" operator="equal">
      <formula>1</formula>
    </cfRule>
  </conditionalFormatting>
  <conditionalFormatting sqref="K33">
    <cfRule type="cellIs" dxfId="31" priority="51" operator="equal">
      <formula>6</formula>
    </cfRule>
  </conditionalFormatting>
  <conditionalFormatting sqref="K33">
    <cfRule type="cellIs" dxfId="30" priority="52" operator="between">
      <formula>4</formula>
      <formula>5</formula>
    </cfRule>
  </conditionalFormatting>
  <conditionalFormatting sqref="K33">
    <cfRule type="cellIs" dxfId="29" priority="53" operator="between">
      <formula>2</formula>
      <formula>3</formula>
    </cfRule>
  </conditionalFormatting>
  <conditionalFormatting sqref="K33">
    <cfRule type="cellIs" dxfId="28" priority="54" operator="equal">
      <formula>1</formula>
    </cfRule>
  </conditionalFormatting>
  <conditionalFormatting sqref="K34">
    <cfRule type="cellIs" dxfId="27" priority="55" operator="equal">
      <formula>6</formula>
    </cfRule>
  </conditionalFormatting>
  <conditionalFormatting sqref="K34">
    <cfRule type="cellIs" dxfId="26" priority="56" operator="between">
      <formula>4</formula>
      <formula>5</formula>
    </cfRule>
  </conditionalFormatting>
  <conditionalFormatting sqref="K34">
    <cfRule type="cellIs" dxfId="25" priority="57" operator="between">
      <formula>2</formula>
      <formula>3</formula>
    </cfRule>
  </conditionalFormatting>
  <conditionalFormatting sqref="K34">
    <cfRule type="cellIs" dxfId="24" priority="58" operator="equal">
      <formula>1</formula>
    </cfRule>
  </conditionalFormatting>
  <conditionalFormatting sqref="K35:K36">
    <cfRule type="cellIs" dxfId="23" priority="59" operator="equal">
      <formula>6</formula>
    </cfRule>
  </conditionalFormatting>
  <conditionalFormatting sqref="K35:K36">
    <cfRule type="cellIs" dxfId="22" priority="60" operator="between">
      <formula>4</formula>
      <formula>5</formula>
    </cfRule>
  </conditionalFormatting>
  <conditionalFormatting sqref="K35:K36">
    <cfRule type="cellIs" dxfId="21" priority="61" operator="between">
      <formula>2</formula>
      <formula>3</formula>
    </cfRule>
  </conditionalFormatting>
  <conditionalFormatting sqref="K35:K36">
    <cfRule type="cellIs" dxfId="20" priority="62" operator="equal">
      <formula>1</formula>
    </cfRule>
  </conditionalFormatting>
  <conditionalFormatting sqref="M37">
    <cfRule type="expression" dxfId="19" priority="63">
      <formula>ISERROR(M37)</formula>
    </cfRule>
  </conditionalFormatting>
  <conditionalFormatting sqref="O37">
    <cfRule type="expression" dxfId="18" priority="64">
      <formula>ISERROR(O37)</formula>
    </cfRule>
  </conditionalFormatting>
  <conditionalFormatting sqref="K40">
    <cfRule type="cellIs" dxfId="17" priority="65" operator="equal">
      <formula>6</formula>
    </cfRule>
  </conditionalFormatting>
  <conditionalFormatting sqref="K40">
    <cfRule type="cellIs" dxfId="16" priority="66" operator="between">
      <formula>4</formula>
      <formula>5</formula>
    </cfRule>
  </conditionalFormatting>
  <conditionalFormatting sqref="K40">
    <cfRule type="cellIs" dxfId="15" priority="67" operator="between">
      <formula>2</formula>
      <formula>3</formula>
    </cfRule>
  </conditionalFormatting>
  <conditionalFormatting sqref="K40">
    <cfRule type="cellIs" dxfId="14" priority="68" operator="equal">
      <formula>1</formula>
    </cfRule>
  </conditionalFormatting>
  <conditionalFormatting sqref="K41">
    <cfRule type="cellIs" dxfId="13" priority="69" operator="equal">
      <formula>6</formula>
    </cfRule>
  </conditionalFormatting>
  <conditionalFormatting sqref="K41">
    <cfRule type="cellIs" dxfId="12" priority="70" operator="between">
      <formula>4</formula>
      <formula>5</formula>
    </cfRule>
  </conditionalFormatting>
  <conditionalFormatting sqref="K41">
    <cfRule type="cellIs" dxfId="11" priority="71" operator="between">
      <formula>2</formula>
      <formula>3</formula>
    </cfRule>
  </conditionalFormatting>
  <conditionalFormatting sqref="K41">
    <cfRule type="cellIs" dxfId="10" priority="72" operator="equal">
      <formula>1</formula>
    </cfRule>
  </conditionalFormatting>
  <conditionalFormatting sqref="K42">
    <cfRule type="cellIs" dxfId="9" priority="73" operator="equal">
      <formula>6</formula>
    </cfRule>
  </conditionalFormatting>
  <conditionalFormatting sqref="K42">
    <cfRule type="cellIs" dxfId="8" priority="74" operator="between">
      <formula>4</formula>
      <formula>5</formula>
    </cfRule>
  </conditionalFormatting>
  <conditionalFormatting sqref="K42">
    <cfRule type="cellIs" dxfId="7" priority="75" operator="between">
      <formula>2</formula>
      <formula>3</formula>
    </cfRule>
  </conditionalFormatting>
  <conditionalFormatting sqref="K42">
    <cfRule type="cellIs" dxfId="6" priority="76" operator="equal">
      <formula>1</formula>
    </cfRule>
  </conditionalFormatting>
  <conditionalFormatting sqref="M43">
    <cfRule type="expression" dxfId="5" priority="77">
      <formula>ISERROR(M43)</formula>
    </cfRule>
  </conditionalFormatting>
  <conditionalFormatting sqref="O43">
    <cfRule type="expression" dxfId="4" priority="78">
      <formula>ISERROR(O43)</formula>
    </cfRule>
  </conditionalFormatting>
  <conditionalFormatting sqref="O44">
    <cfRule type="expression" dxfId="3" priority="79">
      <formula>ISERROR(O44)</formula>
    </cfRule>
  </conditionalFormatting>
  <conditionalFormatting sqref="M44">
    <cfRule type="expression" dxfId="2" priority="80">
      <formula>ISERROR(M44)</formula>
    </cfRule>
  </conditionalFormatting>
  <pageMargins left="1" right="0.5" top="0.5" bottom="0.5" header="0" footer="0"/>
  <pageSetup paperSize="9" orientation="landscape"/>
  <colBreaks count="1" manualBreakCount="1">
    <brk id="1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Z1000"/>
  <sheetViews>
    <sheetView showGridLines="0" workbookViewId="0"/>
  </sheetViews>
  <sheetFormatPr defaultColWidth="14.44140625" defaultRowHeight="15" customHeight="1"/>
  <cols>
    <col min="1" max="1" width="1.109375" customWidth="1"/>
    <col min="2" max="2" width="4" customWidth="1"/>
    <col min="3" max="3" width="4.6640625" customWidth="1"/>
    <col min="4" max="4" width="6.6640625" customWidth="1"/>
    <col min="5" max="5" width="5" customWidth="1"/>
    <col min="6" max="7" width="11.44140625" customWidth="1"/>
    <col min="8" max="8" width="16.6640625" customWidth="1"/>
    <col min="9" max="11" width="8.6640625" customWidth="1"/>
    <col min="12" max="12" width="9.44140625" customWidth="1"/>
    <col min="13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7"/>
      <c r="D5" s="10" t="s">
        <v>202</v>
      </c>
      <c r="E5" s="8"/>
      <c r="F5" s="10"/>
      <c r="G5" s="11"/>
      <c r="H5" s="11"/>
      <c r="I5" s="8"/>
      <c r="J5" s="8"/>
      <c r="K5" s="8"/>
      <c r="L5" s="8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"/>
      <c r="C6" s="7"/>
      <c r="D6" s="74" t="s">
        <v>204</v>
      </c>
      <c r="E6" s="8"/>
      <c r="F6" s="11"/>
      <c r="G6" s="11"/>
      <c r="H6" s="11"/>
      <c r="I6" s="8"/>
      <c r="J6" s="8"/>
      <c r="K6" s="8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7"/>
      <c r="D7" s="156" t="s">
        <v>206</v>
      </c>
      <c r="E7" s="157"/>
      <c r="F7" s="157"/>
      <c r="G7" s="157"/>
      <c r="H7" s="158"/>
      <c r="I7" s="162" t="s">
        <v>208</v>
      </c>
      <c r="J7" s="163"/>
      <c r="K7" s="164"/>
      <c r="L7" s="75"/>
      <c r="M7" s="7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"/>
      <c r="B8" s="1"/>
      <c r="C8" s="7"/>
      <c r="D8" s="159"/>
      <c r="E8" s="160"/>
      <c r="F8" s="160"/>
      <c r="G8" s="160"/>
      <c r="H8" s="161"/>
      <c r="I8" s="77" t="s">
        <v>211</v>
      </c>
      <c r="J8" s="78" t="s">
        <v>213</v>
      </c>
      <c r="K8" s="78">
        <v>2562</v>
      </c>
      <c r="L8" s="79"/>
      <c r="M8" s="8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"/>
      <c r="B9" s="1"/>
      <c r="C9" s="7"/>
      <c r="D9" s="82" t="s">
        <v>214</v>
      </c>
      <c r="E9" s="155" t="s">
        <v>56</v>
      </c>
      <c r="F9" s="152"/>
      <c r="G9" s="152"/>
      <c r="H9" s="153"/>
      <c r="I9" s="83"/>
      <c r="J9" s="83"/>
      <c r="K9" s="83"/>
      <c r="L9" s="84"/>
      <c r="M9" s="8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C10" s="7"/>
      <c r="D10" s="86">
        <v>1.1000000000000001</v>
      </c>
      <c r="E10" s="151" t="s">
        <v>215</v>
      </c>
      <c r="F10" s="152"/>
      <c r="G10" s="152"/>
      <c r="H10" s="153"/>
      <c r="I10" s="87"/>
      <c r="J10" s="87"/>
      <c r="K10" s="88" t="e">
        <f>'Cat1'!$O$17</f>
        <v>#DIV/0!</v>
      </c>
      <c r="L10" s="89"/>
      <c r="M10" s="8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C11" s="7"/>
      <c r="D11" s="86">
        <v>1.2</v>
      </c>
      <c r="E11" s="151" t="s">
        <v>216</v>
      </c>
      <c r="F11" s="152"/>
      <c r="G11" s="152"/>
      <c r="H11" s="153"/>
      <c r="I11" s="87"/>
      <c r="J11" s="87"/>
      <c r="K11" s="88" t="e">
        <f>'Cat1'!$O$25</f>
        <v>#DIV/0!</v>
      </c>
      <c r="L11" s="90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C12" s="7"/>
      <c r="D12" s="86">
        <v>2.1</v>
      </c>
      <c r="E12" s="151" t="s">
        <v>217</v>
      </c>
      <c r="F12" s="152"/>
      <c r="G12" s="152"/>
      <c r="H12" s="153"/>
      <c r="I12" s="87"/>
      <c r="J12" s="87"/>
      <c r="K12" s="88" t="e">
        <f>'Cat2'!$O$18</f>
        <v>#DIV/0!</v>
      </c>
      <c r="L12" s="92"/>
      <c r="M12" s="9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7"/>
      <c r="D13" s="86">
        <v>2.2000000000000002</v>
      </c>
      <c r="E13" s="151" t="s">
        <v>218</v>
      </c>
      <c r="F13" s="152"/>
      <c r="G13" s="152"/>
      <c r="H13" s="153"/>
      <c r="I13" s="87"/>
      <c r="J13" s="87"/>
      <c r="K13" s="88">
        <f>'Cat2'!$O$27</f>
        <v>8</v>
      </c>
      <c r="L13" s="92"/>
      <c r="M13" s="93"/>
      <c r="N13" s="1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7"/>
      <c r="D14" s="86">
        <v>3.1</v>
      </c>
      <c r="E14" s="151" t="s">
        <v>219</v>
      </c>
      <c r="F14" s="152"/>
      <c r="G14" s="152"/>
      <c r="H14" s="153"/>
      <c r="I14" s="87"/>
      <c r="J14" s="94"/>
      <c r="K14" s="88">
        <f>'Cat3'!$O$16</f>
        <v>8</v>
      </c>
      <c r="L14" s="92"/>
      <c r="M14" s="9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1"/>
      <c r="C15" s="7"/>
      <c r="D15" s="86">
        <v>3.2</v>
      </c>
      <c r="E15" s="151" t="s">
        <v>220</v>
      </c>
      <c r="F15" s="152"/>
      <c r="G15" s="152"/>
      <c r="H15" s="153"/>
      <c r="I15" s="87"/>
      <c r="J15" s="87"/>
      <c r="K15" s="88">
        <f>'Cat3'!$O$24</f>
        <v>9</v>
      </c>
      <c r="L15" s="92"/>
      <c r="M15" s="9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7"/>
      <c r="D16" s="86">
        <v>4.0999999999999996</v>
      </c>
      <c r="E16" s="154" t="s">
        <v>221</v>
      </c>
      <c r="F16" s="152"/>
      <c r="G16" s="152"/>
      <c r="H16" s="153"/>
      <c r="I16" s="87"/>
      <c r="J16" s="87"/>
      <c r="K16" s="88">
        <f>'Cat4'!$O$18</f>
        <v>13.5</v>
      </c>
      <c r="L16" s="92"/>
      <c r="M16" s="9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1"/>
      <c r="C17" s="7"/>
      <c r="D17" s="86">
        <v>4.2</v>
      </c>
      <c r="E17" s="151" t="s">
        <v>222</v>
      </c>
      <c r="F17" s="152"/>
      <c r="G17" s="152"/>
      <c r="H17" s="153"/>
      <c r="I17" s="87"/>
      <c r="J17" s="87"/>
      <c r="K17" s="88">
        <f>'Cat4'!$O$25</f>
        <v>6.75</v>
      </c>
      <c r="L17" s="92"/>
      <c r="M17" s="9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1"/>
      <c r="C18" s="7"/>
      <c r="D18" s="86">
        <v>5.0999999999999996</v>
      </c>
      <c r="E18" s="151" t="s">
        <v>223</v>
      </c>
      <c r="F18" s="152"/>
      <c r="G18" s="152"/>
      <c r="H18" s="153"/>
      <c r="I18" s="87"/>
      <c r="J18" s="87"/>
      <c r="K18" s="88">
        <f>'Cat5'!$O$18</f>
        <v>8.0000000000000018</v>
      </c>
      <c r="L18" s="92"/>
      <c r="M18" s="8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7"/>
      <c r="D19" s="86">
        <v>5.2</v>
      </c>
      <c r="E19" s="151" t="s">
        <v>224</v>
      </c>
      <c r="F19" s="152"/>
      <c r="G19" s="152"/>
      <c r="H19" s="153"/>
      <c r="I19" s="87"/>
      <c r="J19" s="95"/>
      <c r="K19" s="88">
        <f>'Cat5'!$O$27</f>
        <v>6.75</v>
      </c>
      <c r="L19" s="96"/>
      <c r="M19" s="9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"/>
      <c r="C20" s="7"/>
      <c r="D20" s="86">
        <v>6.1</v>
      </c>
      <c r="E20" s="151" t="s">
        <v>225</v>
      </c>
      <c r="F20" s="152"/>
      <c r="G20" s="152"/>
      <c r="H20" s="153"/>
      <c r="I20" s="98"/>
      <c r="J20" s="87"/>
      <c r="K20" s="88">
        <f>'Cat6'!$O$19</f>
        <v>7.8749999999999991</v>
      </c>
      <c r="L20" s="99"/>
      <c r="M20" s="8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"/>
      <c r="C21" s="7"/>
      <c r="D21" s="86">
        <v>6.2</v>
      </c>
      <c r="E21" s="151" t="s">
        <v>226</v>
      </c>
      <c r="F21" s="152"/>
      <c r="G21" s="152"/>
      <c r="H21" s="153"/>
      <c r="I21" s="87"/>
      <c r="J21" s="87"/>
      <c r="K21" s="88">
        <f>'Cat6'!$O$25</f>
        <v>12</v>
      </c>
      <c r="L21" s="100"/>
      <c r="M21" s="8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1"/>
      <c r="C22" s="7"/>
      <c r="D22" s="101">
        <v>7</v>
      </c>
      <c r="E22" s="155" t="s">
        <v>227</v>
      </c>
      <c r="F22" s="152"/>
      <c r="G22" s="152"/>
      <c r="H22" s="153"/>
      <c r="I22" s="102"/>
      <c r="J22" s="102"/>
      <c r="K22" s="102"/>
      <c r="L22" s="100"/>
      <c r="M22" s="8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7"/>
      <c r="D23" s="86">
        <v>7.1</v>
      </c>
      <c r="E23" s="151" t="s">
        <v>228</v>
      </c>
      <c r="F23" s="152"/>
      <c r="G23" s="152"/>
      <c r="H23" s="153"/>
      <c r="I23" s="103"/>
      <c r="J23" s="103"/>
      <c r="K23" s="104">
        <f>'Cat7-Result'!$O$19</f>
        <v>18</v>
      </c>
      <c r="L23" s="100"/>
      <c r="M23" s="8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1"/>
      <c r="C24" s="7"/>
      <c r="D24" s="86">
        <v>7.2</v>
      </c>
      <c r="E24" s="151" t="s">
        <v>229</v>
      </c>
      <c r="F24" s="152"/>
      <c r="G24" s="152"/>
      <c r="H24" s="153"/>
      <c r="I24" s="103"/>
      <c r="J24" s="103"/>
      <c r="K24" s="104">
        <f>'Cat7-Result'!$O$23</f>
        <v>12</v>
      </c>
      <c r="L24" s="100"/>
      <c r="M24" s="9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7"/>
      <c r="D25" s="86">
        <v>7.3</v>
      </c>
      <c r="E25" s="151" t="s">
        <v>230</v>
      </c>
      <c r="F25" s="152"/>
      <c r="G25" s="152"/>
      <c r="H25" s="153"/>
      <c r="I25" s="103"/>
      <c r="J25" s="103"/>
      <c r="K25" s="104">
        <f>'Cat7-Result'!$O$29</f>
        <v>16</v>
      </c>
      <c r="L25" s="96"/>
      <c r="M25" s="9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1"/>
      <c r="B26" s="1"/>
      <c r="C26" s="7"/>
      <c r="D26" s="86">
        <v>7.4</v>
      </c>
      <c r="E26" s="151" t="s">
        <v>231</v>
      </c>
      <c r="F26" s="152"/>
      <c r="G26" s="152"/>
      <c r="H26" s="153"/>
      <c r="I26" s="103"/>
      <c r="J26" s="103"/>
      <c r="K26" s="104">
        <f>'Cat7-Result'!$O$37</f>
        <v>12</v>
      </c>
      <c r="L26" s="105"/>
      <c r="M26" s="10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1"/>
      <c r="B27" s="1"/>
      <c r="C27" s="7"/>
      <c r="D27" s="86">
        <v>7.5</v>
      </c>
      <c r="E27" s="151" t="s">
        <v>232</v>
      </c>
      <c r="F27" s="152"/>
      <c r="G27" s="152"/>
      <c r="H27" s="153"/>
      <c r="I27" s="103"/>
      <c r="J27" s="103"/>
      <c r="K27" s="104">
        <f>'Cat7-Result'!$O$43</f>
        <v>13.5</v>
      </c>
      <c r="L27" s="107"/>
      <c r="M27" s="10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7"/>
      <c r="D28" s="84"/>
      <c r="E28" s="108"/>
      <c r="F28" s="84"/>
      <c r="G28" s="84"/>
      <c r="H28" s="84"/>
      <c r="I28" s="84"/>
      <c r="J28" s="84"/>
      <c r="K28" s="84"/>
      <c r="L28" s="107"/>
      <c r="M28" s="10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7"/>
      <c r="D29" s="10" t="s">
        <v>233</v>
      </c>
      <c r="E29" s="84"/>
      <c r="F29" s="84"/>
      <c r="G29" s="84"/>
      <c r="H29" s="84"/>
      <c r="I29" s="84"/>
      <c r="J29" s="84"/>
      <c r="K29" s="84"/>
      <c r="L29" s="84"/>
      <c r="M29" s="8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7"/>
      <c r="D30" s="109"/>
      <c r="E30" s="110"/>
      <c r="F30" s="110"/>
      <c r="G30" s="110"/>
      <c r="H30" s="110"/>
      <c r="I30" s="110"/>
      <c r="J30" s="109"/>
      <c r="K30" s="109"/>
      <c r="L30" s="109"/>
      <c r="M30" s="10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7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7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7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7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7"/>
      <c r="D35" s="113"/>
      <c r="E35" s="111"/>
      <c r="F35" s="111"/>
      <c r="G35" s="111"/>
      <c r="H35" s="111"/>
      <c r="I35" s="111"/>
      <c r="J35" s="111"/>
      <c r="K35" s="111"/>
      <c r="L35" s="111"/>
      <c r="M35" s="1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7"/>
      <c r="D36" s="111"/>
      <c r="E36" s="111"/>
      <c r="F36" s="111"/>
      <c r="G36" s="111"/>
      <c r="H36" s="111"/>
      <c r="I36" s="111"/>
      <c r="J36" s="111"/>
      <c r="K36" s="111"/>
      <c r="L36" s="111"/>
      <c r="M36" s="1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7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7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7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7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7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7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7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7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7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7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7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7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7"/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7"/>
      <c r="D50" s="111"/>
      <c r="E50" s="111"/>
      <c r="F50" s="111"/>
      <c r="G50" s="111"/>
      <c r="H50" s="111"/>
      <c r="I50" s="111"/>
      <c r="J50" s="111"/>
      <c r="K50" s="111"/>
      <c r="L50" s="111"/>
      <c r="M50" s="1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7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7"/>
      <c r="D52" s="111"/>
      <c r="E52" s="111"/>
      <c r="F52" s="111"/>
      <c r="G52" s="111"/>
      <c r="H52" s="111"/>
      <c r="I52" s="111"/>
      <c r="J52" s="111"/>
      <c r="K52" s="111"/>
      <c r="L52" s="111"/>
      <c r="M52" s="1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7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7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7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7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65"/>
      <c r="D58" s="66"/>
      <c r="E58" s="67"/>
      <c r="F58" s="66"/>
      <c r="G58" s="66"/>
      <c r="H58" s="66"/>
      <c r="I58" s="66"/>
      <c r="J58" s="66"/>
      <c r="K58" s="66"/>
      <c r="L58" s="66"/>
      <c r="M58" s="6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D7:H8"/>
    <mergeCell ref="I7:K7"/>
    <mergeCell ref="E9:H9"/>
    <mergeCell ref="E10:H10"/>
    <mergeCell ref="E11:H11"/>
    <mergeCell ref="E12:H12"/>
    <mergeCell ref="E13:H13"/>
    <mergeCell ref="E21:H21"/>
    <mergeCell ref="E22:H22"/>
    <mergeCell ref="E23:H23"/>
    <mergeCell ref="E24:H24"/>
    <mergeCell ref="E25:H25"/>
    <mergeCell ref="E26:H26"/>
    <mergeCell ref="E27:H27"/>
    <mergeCell ref="E14:H14"/>
    <mergeCell ref="E15:H15"/>
    <mergeCell ref="E16:H16"/>
    <mergeCell ref="E17:H17"/>
    <mergeCell ref="E18:H18"/>
    <mergeCell ref="E19:H19"/>
    <mergeCell ref="E20:H20"/>
  </mergeCells>
  <conditionalFormatting sqref="M19">
    <cfRule type="expression" dxfId="1" priority="1">
      <formula>ISERROR(M19)</formula>
    </cfRule>
  </conditionalFormatting>
  <conditionalFormatting sqref="M25">
    <cfRule type="expression" dxfId="0" priority="2">
      <formula>ISERROR(M25)</formula>
    </cfRule>
  </conditionalFormatting>
  <pageMargins left="1" right="0.5" top="0.5" bottom="0.5" header="0" footer="0"/>
  <pageSetup paperSize="9" orientation="landscape"/>
  <rowBreaks count="2" manualBreakCount="2">
    <brk id="21" man="1"/>
    <brk id="28" man="1"/>
  </rowBreaks>
  <colBreaks count="1" manualBreakCount="1">
    <brk id="1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</vt:lpstr>
      <vt:lpstr>Cat1</vt:lpstr>
      <vt:lpstr>Cat2</vt:lpstr>
      <vt:lpstr>Cat3</vt:lpstr>
      <vt:lpstr>Cat4</vt:lpstr>
      <vt:lpstr>Cat5</vt:lpstr>
      <vt:lpstr>Cat6</vt:lpstr>
      <vt:lpstr>Cat7-Result</vt:lpstr>
      <vt:lpstr>ItemSummary</vt:lpstr>
      <vt:lpstr>ScoringSummary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Putthaporn</dc:creator>
  <cp:lastModifiedBy>acer</cp:lastModifiedBy>
  <dcterms:created xsi:type="dcterms:W3CDTF">2020-02-28T08:59:05Z</dcterms:created>
  <dcterms:modified xsi:type="dcterms:W3CDTF">2021-04-20T07:28:07Z</dcterms:modified>
</cp:coreProperties>
</file>